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i_000\Desktop\shbcc-dropbox\Dropbox\statue\"/>
    </mc:Choice>
  </mc:AlternateContent>
  <bookViews>
    <workbookView xWindow="0" yWindow="0" windowWidth="16380" windowHeight="8190" tabRatio="500"/>
  </bookViews>
  <sheets>
    <sheet name="Elapsed" sheetId="2" r:id="rId1"/>
    <sheet name="Corrected" sheetId="8" r:id="rId2"/>
    <sheet name="Singlehanded" sheetId="9" r:id="rId3"/>
    <sheet name="Little Miss" sheetId="10" r:id="rId4"/>
    <sheet name="SHBCC" sheetId="11" r:id="rId5"/>
    <sheet name="Largest Class" sheetId="12" r:id="rId6"/>
  </sheet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2" l="1"/>
  <c r="N11" i="11"/>
  <c r="M11" i="11"/>
  <c r="N10" i="11"/>
  <c r="M10" i="11"/>
  <c r="N9" i="11"/>
  <c r="M9" i="11"/>
  <c r="N8" i="11"/>
  <c r="M8" i="11"/>
  <c r="I8" i="11"/>
  <c r="N7" i="11"/>
  <c r="M7" i="11"/>
  <c r="I7" i="11"/>
  <c r="N6" i="11"/>
  <c r="M6" i="11"/>
  <c r="N5" i="11"/>
  <c r="M5" i="11"/>
  <c r="N4" i="11"/>
  <c r="M4" i="11"/>
  <c r="N3" i="11"/>
  <c r="M3" i="11"/>
  <c r="I3" i="11"/>
  <c r="I15" i="11"/>
  <c r="I13" i="11"/>
  <c r="N10" i="10"/>
  <c r="M10" i="10"/>
  <c r="I10" i="10"/>
  <c r="N9" i="10"/>
  <c r="M9" i="10"/>
  <c r="N8" i="10"/>
  <c r="M8" i="10"/>
  <c r="I8" i="10"/>
  <c r="N7" i="10"/>
  <c r="M7" i="10"/>
  <c r="N6" i="10"/>
  <c r="M6" i="10"/>
  <c r="I6" i="10"/>
  <c r="N5" i="10"/>
  <c r="M5" i="10"/>
  <c r="I5" i="10"/>
  <c r="N4" i="10"/>
  <c r="M4" i="10"/>
  <c r="I4" i="10"/>
  <c r="N3" i="10"/>
  <c r="M3" i="10"/>
  <c r="N8" i="9"/>
  <c r="M8" i="9"/>
  <c r="H8" i="9"/>
  <c r="N7" i="9"/>
  <c r="M7" i="9"/>
  <c r="H7" i="9"/>
  <c r="N6" i="9"/>
  <c r="M6" i="9"/>
  <c r="N5" i="9"/>
  <c r="M5" i="9"/>
  <c r="N4" i="9"/>
  <c r="M4" i="9"/>
  <c r="H4" i="9"/>
  <c r="N3" i="9"/>
  <c r="M3" i="9"/>
  <c r="N15" i="8"/>
  <c r="M15" i="8"/>
  <c r="I15" i="8"/>
  <c r="N14" i="8"/>
  <c r="M14" i="8"/>
  <c r="N13" i="8"/>
  <c r="M13" i="8"/>
  <c r="N12" i="8"/>
  <c r="M12" i="8"/>
  <c r="N11" i="8"/>
  <c r="M11" i="8"/>
  <c r="I11" i="8"/>
  <c r="N10" i="8"/>
  <c r="M10" i="8"/>
  <c r="I10" i="8"/>
  <c r="N9" i="8"/>
  <c r="M9" i="8"/>
  <c r="N8" i="8"/>
  <c r="M8" i="8"/>
  <c r="N7" i="8"/>
  <c r="M7" i="8"/>
  <c r="N6" i="8"/>
  <c r="M6" i="8"/>
  <c r="N5" i="8"/>
  <c r="M5" i="8"/>
  <c r="I5" i="8"/>
  <c r="N4" i="8"/>
  <c r="M4" i="8"/>
  <c r="N3" i="8"/>
  <c r="M3" i="8"/>
  <c r="I3" i="8"/>
  <c r="K9" i="2"/>
  <c r="K10" i="2"/>
  <c r="K11" i="2"/>
  <c r="K12" i="2"/>
  <c r="K15" i="2"/>
  <c r="Q18" i="2"/>
  <c r="Q17" i="2"/>
  <c r="Q16" i="2"/>
  <c r="Q15" i="2"/>
  <c r="P15" i="2"/>
  <c r="Q13" i="2"/>
  <c r="P13" i="2"/>
  <c r="Q3" i="2"/>
  <c r="P3" i="2"/>
  <c r="Q14" i="2"/>
  <c r="P14" i="2"/>
  <c r="Q12" i="2"/>
  <c r="P12" i="2"/>
  <c r="Q11" i="2"/>
  <c r="P11" i="2"/>
  <c r="Q6" i="2"/>
  <c r="P6" i="2"/>
  <c r="Q8" i="2"/>
  <c r="P8" i="2"/>
  <c r="Q5" i="2"/>
  <c r="P5" i="2"/>
  <c r="Q4" i="2"/>
  <c r="P4" i="2"/>
  <c r="Q9" i="2"/>
  <c r="P9" i="2"/>
  <c r="Q7" i="2"/>
  <c r="P7" i="2"/>
  <c r="Q10" i="2"/>
  <c r="P10" i="2"/>
</calcChain>
</file>

<file path=xl/sharedStrings.xml><?xml version="1.0" encoding="utf-8"?>
<sst xmlns="http://schemas.openxmlformats.org/spreadsheetml/2006/main" count="425" uniqueCount="92">
  <si>
    <t>Dennis Ziemba</t>
  </si>
  <si>
    <t>John Casey</t>
  </si>
  <si>
    <t>N20FCSW</t>
  </si>
  <si>
    <t>Frank Stagliano</t>
  </si>
  <si>
    <t>H20</t>
  </si>
  <si>
    <t>Fleet 944</t>
  </si>
  <si>
    <t>Thomas Field</t>
  </si>
  <si>
    <t>Michele Field</t>
  </si>
  <si>
    <t>N5.8</t>
  </si>
  <si>
    <t>H1</t>
  </si>
  <si>
    <t>Mayfield YC</t>
  </si>
  <si>
    <t>Seth Herzon</t>
  </si>
  <si>
    <t>Alison Sweeney</t>
  </si>
  <si>
    <t>F16</t>
  </si>
  <si>
    <t>Vincent Schmitt</t>
  </si>
  <si>
    <t>Alex Liu</t>
  </si>
  <si>
    <t>NF16</t>
  </si>
  <si>
    <t>n/a</t>
  </si>
  <si>
    <t>F16S</t>
  </si>
  <si>
    <t>David Lewandowski</t>
  </si>
  <si>
    <t>P19</t>
  </si>
  <si>
    <t>none</t>
  </si>
  <si>
    <t>Bernard Normand</t>
  </si>
  <si>
    <t>Mathilde Normand</t>
  </si>
  <si>
    <t>Rory O'Connor</t>
  </si>
  <si>
    <t>N/A</t>
  </si>
  <si>
    <t>NF17</t>
  </si>
  <si>
    <t>H2</t>
  </si>
  <si>
    <t>Peter Shearer</t>
  </si>
  <si>
    <t>Andrey Bezmelnitsyn</t>
  </si>
  <si>
    <t>Veniamin Katukhov</t>
  </si>
  <si>
    <t>H3</t>
  </si>
  <si>
    <t>John Sullivan</t>
  </si>
  <si>
    <t>Joe v, Gary, Don P</t>
  </si>
  <si>
    <t>F27</t>
  </si>
  <si>
    <t>Michael Love</t>
  </si>
  <si>
    <t>H17</t>
  </si>
  <si>
    <t>Fleet 416</t>
  </si>
  <si>
    <t>Wolfgang Kornwebel</t>
  </si>
  <si>
    <t>Matt Guttman</t>
  </si>
  <si>
    <t>Leah Guttman</t>
  </si>
  <si>
    <t>H16</t>
  </si>
  <si>
    <t>Andrew Kelly</t>
  </si>
  <si>
    <t>Drew Dougherty</t>
  </si>
  <si>
    <t>Andrew Dougherty</t>
  </si>
  <si>
    <t>h16</t>
  </si>
  <si>
    <t>Jenna Potts</t>
  </si>
  <si>
    <t>Jeremy Spiewak</t>
  </si>
  <si>
    <t>Fleet 448</t>
  </si>
  <si>
    <t>Tom Helstern</t>
  </si>
  <si>
    <t>Ori Ben Zvi</t>
  </si>
  <si>
    <t>Christopher Dutton</t>
  </si>
  <si>
    <t>Kacey Dutton</t>
  </si>
  <si>
    <t>Mario Dubeux</t>
  </si>
  <si>
    <t>Dalton Honda</t>
  </si>
  <si>
    <t>Aaron Carley</t>
  </si>
  <si>
    <t>Roy Carley</t>
  </si>
  <si>
    <t>Ruslan Solovyev</t>
  </si>
  <si>
    <t>Victoria Smirnov</t>
  </si>
  <si>
    <t>HGET</t>
  </si>
  <si>
    <t>Sign-In</t>
  </si>
  <si>
    <t>Skipper</t>
  </si>
  <si>
    <t>Crew</t>
  </si>
  <si>
    <t>Sail #</t>
  </si>
  <si>
    <t>Class</t>
  </si>
  <si>
    <t>Wt</t>
  </si>
  <si>
    <t>M1</t>
  </si>
  <si>
    <t>base handicap</t>
  </si>
  <si>
    <t>mod</t>
  </si>
  <si>
    <t>adj handicap</t>
  </si>
  <si>
    <t>Yacht Club</t>
  </si>
  <si>
    <t>SHBCC</t>
  </si>
  <si>
    <t>Elapsed</t>
  </si>
  <si>
    <t>Corrected</t>
  </si>
  <si>
    <t>Hour</t>
  </si>
  <si>
    <t>Min</t>
  </si>
  <si>
    <t>Sec</t>
  </si>
  <si>
    <t>Singlehanded</t>
  </si>
  <si>
    <t>DNS</t>
  </si>
  <si>
    <t>Robert Parangi</t>
  </si>
  <si>
    <t>H18</t>
  </si>
  <si>
    <t>Scott</t>
  </si>
  <si>
    <t>2017 Statue Race-Elapsed Results</t>
  </si>
  <si>
    <t>2017 Statue Race-Corrected Results</t>
  </si>
  <si>
    <t>2017 Statue Race-Singlehanded Results</t>
  </si>
  <si>
    <t>Scott Rathburn*</t>
  </si>
  <si>
    <t>Bill Raska*</t>
  </si>
  <si>
    <t>*RDG</t>
  </si>
  <si>
    <t>2017 Statue Race-Little Miss Liberty Results</t>
  </si>
  <si>
    <t>DNF</t>
  </si>
  <si>
    <t>2017 Statue Race-SHBCC Results</t>
  </si>
  <si>
    <t>2017 Statue Race-Largest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</si>
</sst>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8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name val="Arial"/>
      <family val="2"/>
      <charset val="1"/>
    </font>
    <font>
      <sz val="16"/>
      <name val="Arial"/>
      <charset val="1"/>
    </font>
    <font>
      <b/>
      <sz val="18"/>
      <color theme="1"/>
      <name val="Arial"/>
      <family val="2"/>
      <charset val="1"/>
    </font>
    <font>
      <b/>
      <sz val="18"/>
      <color theme="1"/>
      <name val="Calibri"/>
      <family val="2"/>
      <charset val="1"/>
    </font>
    <font>
      <b/>
      <sz val="20"/>
      <color rgb="FF000000"/>
      <name val="Calibri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" fontId="5" fillId="0" borderId="1" xfId="0" applyNumberFormat="1" applyFont="1" applyBorder="1"/>
    <xf numFmtId="1" fontId="0" fillId="0" borderId="1" xfId="0" applyNumberForma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0" fillId="0" borderId="3" xfId="0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1" fontId="0" fillId="0" borderId="0" xfId="0" applyNumberFormat="1" applyBorder="1"/>
    <xf numFmtId="164" fontId="0" fillId="0" borderId="0" xfId="0" applyNumberFormat="1" applyBorder="1"/>
    <xf numFmtId="0" fontId="1" fillId="0" borderId="4" xfId="0" applyFont="1" applyFill="1" applyBorder="1" applyAlignment="1"/>
    <xf numFmtId="0" fontId="2" fillId="0" borderId="4" xfId="0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7" fillId="0" borderId="1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C1" workbookViewId="0">
      <selection activeCell="D27" sqref="D27"/>
    </sheetView>
  </sheetViews>
  <sheetFormatPr defaultRowHeight="15" x14ac:dyDescent="0.25"/>
  <cols>
    <col min="1" max="2" width="0" hidden="1" customWidth="1"/>
    <col min="3" max="3" width="29.85546875" customWidth="1"/>
    <col min="4" max="4" width="27.7109375" customWidth="1"/>
    <col min="5" max="5" width="12.5703125" customWidth="1"/>
    <col min="6" max="6" width="15.28515625" customWidth="1"/>
    <col min="7" max="15" width="9.140625" hidden="1" customWidth="1"/>
    <col min="17" max="17" width="0" hidden="1" customWidth="1"/>
    <col min="18" max="18" width="17.7109375" customWidth="1"/>
  </cols>
  <sheetData>
    <row r="1" spans="1:18" ht="26.25" x14ac:dyDescent="0.4">
      <c r="C1" s="32" t="s">
        <v>82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3.25" x14ac:dyDescent="0.35">
      <c r="A2" s="11" t="s">
        <v>60</v>
      </c>
      <c r="B2" s="11"/>
      <c r="C2" s="11" t="s">
        <v>61</v>
      </c>
      <c r="D2" s="11" t="s">
        <v>62</v>
      </c>
      <c r="E2" s="12" t="s">
        <v>63</v>
      </c>
      <c r="F2" s="13" t="s">
        <v>64</v>
      </c>
      <c r="G2" s="13" t="s">
        <v>65</v>
      </c>
      <c r="H2" s="14" t="s">
        <v>66</v>
      </c>
      <c r="I2" s="14" t="s">
        <v>67</v>
      </c>
      <c r="J2" s="14" t="s">
        <v>68</v>
      </c>
      <c r="K2" s="14" t="s">
        <v>69</v>
      </c>
      <c r="L2" s="15" t="s">
        <v>77</v>
      </c>
      <c r="M2" s="15" t="s">
        <v>74</v>
      </c>
      <c r="N2" s="15" t="s">
        <v>75</v>
      </c>
      <c r="O2" s="17" t="s">
        <v>76</v>
      </c>
      <c r="P2" s="16" t="s">
        <v>72</v>
      </c>
      <c r="Q2" s="16" t="s">
        <v>73</v>
      </c>
      <c r="R2" s="15" t="s">
        <v>70</v>
      </c>
    </row>
    <row r="3" spans="1:18" ht="21" x14ac:dyDescent="0.35">
      <c r="A3" s="1">
        <v>19</v>
      </c>
      <c r="B3" s="1"/>
      <c r="C3" s="4" t="s">
        <v>0</v>
      </c>
      <c r="D3" s="4" t="s">
        <v>1</v>
      </c>
      <c r="E3" s="4">
        <v>120</v>
      </c>
      <c r="F3" s="4" t="s">
        <v>2</v>
      </c>
      <c r="G3" s="5"/>
      <c r="H3" s="6"/>
      <c r="I3" s="6">
        <v>0.85799999999999998</v>
      </c>
      <c r="J3" s="6">
        <v>0</v>
      </c>
      <c r="K3" s="6">
        <v>0.85799999999999998</v>
      </c>
      <c r="L3" s="8"/>
      <c r="M3" s="8">
        <v>5</v>
      </c>
      <c r="N3" s="8">
        <v>11</v>
      </c>
      <c r="O3" s="18">
        <v>20</v>
      </c>
      <c r="P3" s="9">
        <f t="shared" ref="P3:P15" si="0">TIME(M3,N3,O3)</f>
        <v>0.2162037037037037</v>
      </c>
      <c r="Q3" s="9">
        <f t="shared" ref="Q3:Q18" si="1">TIME(M3,N3,O3)/I3</f>
        <v>0.25198566865233535</v>
      </c>
      <c r="R3" s="8" t="s">
        <v>71</v>
      </c>
    </row>
    <row r="4" spans="1:18" ht="21" x14ac:dyDescent="0.35">
      <c r="A4" s="1">
        <v>7</v>
      </c>
      <c r="B4" s="1"/>
      <c r="C4" s="2" t="s">
        <v>85</v>
      </c>
      <c r="D4" s="2" t="s">
        <v>17</v>
      </c>
      <c r="E4" s="19" t="s">
        <v>81</v>
      </c>
      <c r="F4" s="4" t="s">
        <v>18</v>
      </c>
      <c r="G4" s="5">
        <v>225</v>
      </c>
      <c r="H4" s="6"/>
      <c r="I4" s="6">
        <v>1.0409999999999999</v>
      </c>
      <c r="J4" s="6">
        <v>0</v>
      </c>
      <c r="K4" s="6">
        <v>1.0409999999999999</v>
      </c>
      <c r="L4" s="8">
        <v>1</v>
      </c>
      <c r="M4" s="8">
        <v>5</v>
      </c>
      <c r="N4" s="8">
        <v>30</v>
      </c>
      <c r="O4" s="18">
        <v>6</v>
      </c>
      <c r="P4" s="9">
        <f t="shared" si="0"/>
        <v>0.22923611111111111</v>
      </c>
      <c r="Q4" s="9">
        <f t="shared" si="1"/>
        <v>0.22020759953036612</v>
      </c>
      <c r="R4" s="8" t="s">
        <v>71</v>
      </c>
    </row>
    <row r="5" spans="1:18" ht="21" x14ac:dyDescent="0.35">
      <c r="A5" s="1">
        <v>24</v>
      </c>
      <c r="B5" s="1"/>
      <c r="C5" s="2" t="s">
        <v>86</v>
      </c>
      <c r="D5" s="2" t="s">
        <v>17</v>
      </c>
      <c r="E5" s="2">
        <v>356</v>
      </c>
      <c r="F5" s="4" t="s">
        <v>18</v>
      </c>
      <c r="G5" s="6">
        <v>179</v>
      </c>
      <c r="H5" s="6"/>
      <c r="I5" s="6">
        <v>1.0409999999999999</v>
      </c>
      <c r="J5" s="6">
        <v>0</v>
      </c>
      <c r="K5" s="6">
        <v>1.0409999999999999</v>
      </c>
      <c r="L5" s="8">
        <v>1</v>
      </c>
      <c r="M5" s="8">
        <v>5</v>
      </c>
      <c r="N5" s="8">
        <v>41</v>
      </c>
      <c r="O5" s="18">
        <v>58</v>
      </c>
      <c r="P5" s="9">
        <f t="shared" si="0"/>
        <v>0.23747685185185186</v>
      </c>
      <c r="Q5" s="9">
        <f t="shared" si="1"/>
        <v>0.22812377699505462</v>
      </c>
      <c r="R5" s="8" t="s">
        <v>71</v>
      </c>
    </row>
    <row r="6" spans="1:18" ht="21" x14ac:dyDescent="0.35">
      <c r="A6" s="1">
        <v>16</v>
      </c>
      <c r="B6" s="1"/>
      <c r="C6" s="3" t="s">
        <v>14</v>
      </c>
      <c r="D6" s="4" t="s">
        <v>15</v>
      </c>
      <c r="E6" s="3">
        <v>117</v>
      </c>
      <c r="F6" s="4" t="s">
        <v>16</v>
      </c>
      <c r="G6" s="5">
        <v>305</v>
      </c>
      <c r="H6" s="6"/>
      <c r="I6" s="6">
        <v>1.038</v>
      </c>
      <c r="J6" s="6">
        <v>0</v>
      </c>
      <c r="K6" s="6">
        <v>1.038</v>
      </c>
      <c r="L6" s="8"/>
      <c r="M6" s="8">
        <v>5</v>
      </c>
      <c r="N6" s="8">
        <v>51</v>
      </c>
      <c r="O6" s="18">
        <v>27</v>
      </c>
      <c r="P6" s="9">
        <f t="shared" si="0"/>
        <v>0.24406249999999999</v>
      </c>
      <c r="Q6" s="9">
        <f t="shared" si="1"/>
        <v>0.23512764932562619</v>
      </c>
      <c r="R6" s="8" t="s">
        <v>71</v>
      </c>
    </row>
    <row r="7" spans="1:18" ht="21" x14ac:dyDescent="0.35">
      <c r="A7" s="1">
        <v>13</v>
      </c>
      <c r="B7" s="1"/>
      <c r="C7" s="4" t="s">
        <v>35</v>
      </c>
      <c r="D7" s="4" t="s">
        <v>17</v>
      </c>
      <c r="E7" s="4">
        <v>6737</v>
      </c>
      <c r="F7" s="4" t="s">
        <v>36</v>
      </c>
      <c r="G7" s="5">
        <v>166</v>
      </c>
      <c r="H7" s="6"/>
      <c r="I7" s="6">
        <v>1.175</v>
      </c>
      <c r="J7" s="6">
        <v>0</v>
      </c>
      <c r="K7" s="6">
        <v>1.175</v>
      </c>
      <c r="L7" s="8">
        <v>1</v>
      </c>
      <c r="M7" s="8">
        <v>5</v>
      </c>
      <c r="N7" s="8">
        <v>57</v>
      </c>
      <c r="O7" s="18">
        <v>21</v>
      </c>
      <c r="P7" s="9">
        <f t="shared" si="0"/>
        <v>0.24815972222222224</v>
      </c>
      <c r="Q7" s="9">
        <f t="shared" si="1"/>
        <v>0.21119976359338063</v>
      </c>
      <c r="R7" s="8" t="s">
        <v>37</v>
      </c>
    </row>
    <row r="8" spans="1:18" ht="21" x14ac:dyDescent="0.35">
      <c r="A8" s="1">
        <v>23</v>
      </c>
      <c r="B8" s="1"/>
      <c r="C8" s="4" t="s">
        <v>22</v>
      </c>
      <c r="D8" s="4" t="s">
        <v>23</v>
      </c>
      <c r="E8" s="4">
        <v>244</v>
      </c>
      <c r="F8" s="4" t="s">
        <v>8</v>
      </c>
      <c r="G8" s="5">
        <v>333</v>
      </c>
      <c r="H8" s="6"/>
      <c r="I8" s="6">
        <v>1.0640000000000001</v>
      </c>
      <c r="J8" s="6">
        <v>0</v>
      </c>
      <c r="K8" s="6">
        <v>1.0640000000000001</v>
      </c>
      <c r="L8" s="8"/>
      <c r="M8" s="8">
        <v>5</v>
      </c>
      <c r="N8" s="8">
        <v>58</v>
      </c>
      <c r="O8" s="18">
        <v>41</v>
      </c>
      <c r="P8" s="9">
        <f t="shared" si="0"/>
        <v>0.24908564814814815</v>
      </c>
      <c r="Q8" s="9">
        <f t="shared" si="1"/>
        <v>0.23410305277081592</v>
      </c>
      <c r="R8" s="8" t="s">
        <v>21</v>
      </c>
    </row>
    <row r="9" spans="1:18" ht="21" x14ac:dyDescent="0.35">
      <c r="A9" s="1">
        <v>8</v>
      </c>
      <c r="B9" s="1"/>
      <c r="C9" s="6" t="s">
        <v>38</v>
      </c>
      <c r="D9" s="7" t="s">
        <v>17</v>
      </c>
      <c r="E9" s="7">
        <v>6710</v>
      </c>
      <c r="F9" s="6" t="s">
        <v>36</v>
      </c>
      <c r="G9" s="10">
        <v>180</v>
      </c>
      <c r="H9" s="6" t="s">
        <v>9</v>
      </c>
      <c r="I9" s="6">
        <v>1.175</v>
      </c>
      <c r="J9" s="6">
        <v>1.0069999999999999</v>
      </c>
      <c r="K9" s="6">
        <f>I9*J9</f>
        <v>1.183225</v>
      </c>
      <c r="L9" s="8">
        <v>1</v>
      </c>
      <c r="M9" s="8">
        <v>5</v>
      </c>
      <c r="N9" s="8">
        <v>59</v>
      </c>
      <c r="O9" s="18">
        <v>21</v>
      </c>
      <c r="P9" s="9">
        <f t="shared" si="0"/>
        <v>0.24954861111111112</v>
      </c>
      <c r="Q9" s="9">
        <f t="shared" si="1"/>
        <v>0.21238179669030732</v>
      </c>
      <c r="R9" s="8" t="s">
        <v>71</v>
      </c>
    </row>
    <row r="10" spans="1:18" ht="21" x14ac:dyDescent="0.35">
      <c r="A10" s="1">
        <v>18</v>
      </c>
      <c r="B10" s="1"/>
      <c r="C10" s="4" t="s">
        <v>53</v>
      </c>
      <c r="D10" s="4" t="s">
        <v>54</v>
      </c>
      <c r="E10" s="4">
        <v>111825</v>
      </c>
      <c r="F10" s="4" t="s">
        <v>41</v>
      </c>
      <c r="G10" s="5">
        <v>325</v>
      </c>
      <c r="H10" s="6" t="s">
        <v>9</v>
      </c>
      <c r="I10" s="6">
        <v>1.1930000000000001</v>
      </c>
      <c r="J10" s="6">
        <v>1.0069999999999999</v>
      </c>
      <c r="K10" s="6">
        <f>I10*J10</f>
        <v>1.2013509999999998</v>
      </c>
      <c r="L10" s="8"/>
      <c r="M10" s="8">
        <v>6</v>
      </c>
      <c r="N10" s="8">
        <v>0</v>
      </c>
      <c r="O10" s="18">
        <v>37</v>
      </c>
      <c r="P10" s="9">
        <f t="shared" si="0"/>
        <v>0.25042824074074072</v>
      </c>
      <c r="Q10" s="9">
        <f t="shared" si="1"/>
        <v>0.20991470305175247</v>
      </c>
      <c r="R10" s="8" t="s">
        <v>21</v>
      </c>
    </row>
    <row r="11" spans="1:18" ht="21" x14ac:dyDescent="0.35">
      <c r="A11" s="1">
        <v>2</v>
      </c>
      <c r="B11" s="1"/>
      <c r="C11" s="4" t="s">
        <v>24</v>
      </c>
      <c r="D11" s="4" t="s">
        <v>25</v>
      </c>
      <c r="E11" s="4">
        <v>217</v>
      </c>
      <c r="F11" s="4" t="s">
        <v>26</v>
      </c>
      <c r="G11" s="5">
        <v>180</v>
      </c>
      <c r="H11" s="6" t="s">
        <v>27</v>
      </c>
      <c r="I11" s="6">
        <v>1.071</v>
      </c>
      <c r="J11" s="6">
        <v>1.0129999999999999</v>
      </c>
      <c r="K11" s="6">
        <f>I11*J11</f>
        <v>1.0849229999999999</v>
      </c>
      <c r="L11" s="8">
        <v>1</v>
      </c>
      <c r="M11" s="8">
        <v>6</v>
      </c>
      <c r="N11" s="8">
        <v>15</v>
      </c>
      <c r="O11" s="18">
        <v>19</v>
      </c>
      <c r="P11" s="9">
        <f t="shared" si="0"/>
        <v>0.26063657407407409</v>
      </c>
      <c r="Q11" s="9">
        <f t="shared" si="1"/>
        <v>0.24335814572742681</v>
      </c>
      <c r="R11" s="8" t="s">
        <v>71</v>
      </c>
    </row>
    <row r="12" spans="1:18" ht="21" x14ac:dyDescent="0.35">
      <c r="A12" s="1">
        <v>21</v>
      </c>
      <c r="B12" s="1"/>
      <c r="C12" s="2" t="s">
        <v>28</v>
      </c>
      <c r="D12" s="2" t="s">
        <v>25</v>
      </c>
      <c r="E12" s="2">
        <v>127</v>
      </c>
      <c r="F12" s="2" t="s">
        <v>26</v>
      </c>
      <c r="G12" s="6">
        <v>175</v>
      </c>
      <c r="H12" s="6" t="s">
        <v>27</v>
      </c>
      <c r="I12" s="6">
        <v>1.071</v>
      </c>
      <c r="J12" s="6">
        <v>1.0129999999999999</v>
      </c>
      <c r="K12" s="6">
        <f>I12*J12</f>
        <v>1.0849229999999999</v>
      </c>
      <c r="L12" s="8">
        <v>1</v>
      </c>
      <c r="M12" s="8">
        <v>6</v>
      </c>
      <c r="N12" s="8">
        <v>22</v>
      </c>
      <c r="O12" s="18">
        <v>20</v>
      </c>
      <c r="P12" s="9">
        <f t="shared" si="0"/>
        <v>0.26550925925925922</v>
      </c>
      <c r="Q12" s="9">
        <f t="shared" si="1"/>
        <v>0.24790780509734756</v>
      </c>
      <c r="R12" s="8" t="s">
        <v>71</v>
      </c>
    </row>
    <row r="13" spans="1:18" ht="21" x14ac:dyDescent="0.35">
      <c r="A13" s="1">
        <v>9</v>
      </c>
      <c r="B13" s="1"/>
      <c r="C13" s="4" t="s">
        <v>11</v>
      </c>
      <c r="D13" s="4" t="s">
        <v>12</v>
      </c>
      <c r="E13" s="4">
        <v>526</v>
      </c>
      <c r="F13" s="4" t="s">
        <v>13</v>
      </c>
      <c r="G13" s="5">
        <v>340</v>
      </c>
      <c r="H13" s="6"/>
      <c r="I13" s="6">
        <v>1.028</v>
      </c>
      <c r="J13" s="6">
        <v>0</v>
      </c>
      <c r="K13" s="6">
        <v>1.028</v>
      </c>
      <c r="L13" s="8"/>
      <c r="M13" s="8">
        <v>6</v>
      </c>
      <c r="N13" s="8">
        <v>31</v>
      </c>
      <c r="O13" s="18">
        <v>2</v>
      </c>
      <c r="P13" s="9">
        <f t="shared" si="0"/>
        <v>0.27155092592592595</v>
      </c>
      <c r="Q13" s="9">
        <f t="shared" si="1"/>
        <v>0.26415459720420809</v>
      </c>
      <c r="R13" s="8" t="s">
        <v>71</v>
      </c>
    </row>
    <row r="14" spans="1:18" ht="21" x14ac:dyDescent="0.35">
      <c r="A14" s="1">
        <v>1</v>
      </c>
      <c r="B14" s="1"/>
      <c r="C14" s="4" t="s">
        <v>32</v>
      </c>
      <c r="D14" s="4" t="s">
        <v>33</v>
      </c>
      <c r="E14" s="4">
        <v>27</v>
      </c>
      <c r="F14" s="4" t="s">
        <v>34</v>
      </c>
      <c r="G14" s="5"/>
      <c r="H14" s="6"/>
      <c r="I14" s="6">
        <v>1.129</v>
      </c>
      <c r="J14" s="6">
        <v>0</v>
      </c>
      <c r="K14" s="6">
        <v>1.129</v>
      </c>
      <c r="L14" s="8"/>
      <c r="M14" s="8">
        <v>6</v>
      </c>
      <c r="N14" s="8">
        <v>48</v>
      </c>
      <c r="O14" s="18">
        <v>48</v>
      </c>
      <c r="P14" s="9">
        <f t="shared" si="0"/>
        <v>0.28388888888888891</v>
      </c>
      <c r="Q14" s="9">
        <f t="shared" si="1"/>
        <v>0.25145162877669525</v>
      </c>
      <c r="R14" s="8" t="s">
        <v>71</v>
      </c>
    </row>
    <row r="15" spans="1:18" ht="21" x14ac:dyDescent="0.35">
      <c r="A15" s="1">
        <v>11</v>
      </c>
      <c r="B15" s="1"/>
      <c r="C15" s="4" t="s">
        <v>6</v>
      </c>
      <c r="D15" s="4" t="s">
        <v>7</v>
      </c>
      <c r="E15" s="4">
        <v>93</v>
      </c>
      <c r="F15" s="4" t="s">
        <v>8</v>
      </c>
      <c r="G15" s="5">
        <v>340</v>
      </c>
      <c r="H15" s="6" t="s">
        <v>9</v>
      </c>
      <c r="I15" s="6">
        <v>1.0149999999999999</v>
      </c>
      <c r="J15" s="6">
        <v>1.0069999999999999</v>
      </c>
      <c r="K15" s="6">
        <f>I15*J15</f>
        <v>1.0221049999999998</v>
      </c>
      <c r="L15" s="8"/>
      <c r="M15" s="8">
        <v>7</v>
      </c>
      <c r="N15" s="8">
        <v>24</v>
      </c>
      <c r="O15" s="18">
        <v>0</v>
      </c>
      <c r="P15" s="9">
        <f t="shared" si="0"/>
        <v>0.30833333333333335</v>
      </c>
      <c r="Q15" s="9">
        <f t="shared" si="1"/>
        <v>0.30377668308702793</v>
      </c>
      <c r="R15" s="8" t="s">
        <v>10</v>
      </c>
    </row>
    <row r="16" spans="1:18" ht="21" x14ac:dyDescent="0.35">
      <c r="A16" s="1">
        <v>14</v>
      </c>
      <c r="B16" s="1"/>
      <c r="C16" s="4" t="s">
        <v>19</v>
      </c>
      <c r="D16" s="4"/>
      <c r="E16" s="4">
        <v>287</v>
      </c>
      <c r="F16" s="4" t="s">
        <v>20</v>
      </c>
      <c r="G16" s="5"/>
      <c r="H16" s="6"/>
      <c r="I16" s="6">
        <v>1.0640000000000001</v>
      </c>
      <c r="J16" s="6">
        <v>0</v>
      </c>
      <c r="K16" s="6">
        <v>1.0640000000000001</v>
      </c>
      <c r="L16" s="8"/>
      <c r="M16" s="8" t="s">
        <v>78</v>
      </c>
      <c r="N16" s="8"/>
      <c r="O16" s="18"/>
      <c r="P16" s="9" t="s">
        <v>78</v>
      </c>
      <c r="Q16" s="9" t="e">
        <f t="shared" si="1"/>
        <v>#VALUE!</v>
      </c>
      <c r="R16" s="8" t="s">
        <v>21</v>
      </c>
    </row>
    <row r="17" spans="1:18" ht="21" x14ac:dyDescent="0.35">
      <c r="A17" s="1">
        <v>15</v>
      </c>
      <c r="B17" s="1"/>
      <c r="C17" s="4" t="s">
        <v>3</v>
      </c>
      <c r="D17" s="2"/>
      <c r="E17" s="2">
        <v>539</v>
      </c>
      <c r="F17" s="4" t="s">
        <v>4</v>
      </c>
      <c r="G17" s="6"/>
      <c r="H17" s="6"/>
      <c r="I17" s="6">
        <v>1.0189999999999999</v>
      </c>
      <c r="J17" s="6">
        <v>0</v>
      </c>
      <c r="K17" s="6">
        <v>1.0189999999999999</v>
      </c>
      <c r="L17" s="8"/>
      <c r="M17" s="8" t="s">
        <v>78</v>
      </c>
      <c r="N17" s="8"/>
      <c r="O17" s="18"/>
      <c r="P17" s="9" t="s">
        <v>78</v>
      </c>
      <c r="Q17" s="9" t="e">
        <f t="shared" si="1"/>
        <v>#VALUE!</v>
      </c>
      <c r="R17" s="8" t="s">
        <v>5</v>
      </c>
    </row>
    <row r="18" spans="1:18" ht="21" x14ac:dyDescent="0.35">
      <c r="A18" s="1">
        <v>10</v>
      </c>
      <c r="B18" s="1"/>
      <c r="C18" s="4" t="s">
        <v>79</v>
      </c>
      <c r="D18" s="4" t="s">
        <v>42</v>
      </c>
      <c r="E18" s="4">
        <v>91967</v>
      </c>
      <c r="F18" s="4" t="s">
        <v>41</v>
      </c>
      <c r="G18" s="5"/>
      <c r="H18" s="6"/>
      <c r="I18" s="6">
        <v>1.1930000000000001</v>
      </c>
      <c r="J18" s="6">
        <v>0</v>
      </c>
      <c r="K18" s="6">
        <v>1.1930000000000001</v>
      </c>
      <c r="L18" s="8"/>
      <c r="M18" s="8" t="s">
        <v>78</v>
      </c>
      <c r="N18" s="8"/>
      <c r="O18" s="18"/>
      <c r="P18" s="9" t="s">
        <v>78</v>
      </c>
      <c r="Q18" s="9" t="e">
        <f t="shared" si="1"/>
        <v>#VALUE!</v>
      </c>
      <c r="R18" s="8" t="s">
        <v>71</v>
      </c>
    </row>
    <row r="19" spans="1:18" ht="21" x14ac:dyDescent="0.35">
      <c r="A19" s="1">
        <v>5</v>
      </c>
      <c r="B19" s="30"/>
      <c r="C19" s="29" t="s">
        <v>87</v>
      </c>
    </row>
  </sheetData>
  <sortState ref="C2:Z14">
    <sortCondition ref="P2:P14"/>
  </sortState>
  <mergeCells count="1">
    <mergeCell ref="C1:R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60" zoomScaleNormal="100" workbookViewId="0">
      <selection activeCell="B30" sqref="B30"/>
    </sheetView>
  </sheetViews>
  <sheetFormatPr defaultRowHeight="15" x14ac:dyDescent="0.25"/>
  <cols>
    <col min="1" max="2" width="28.85546875" customWidth="1"/>
    <col min="3" max="3" width="13.5703125" customWidth="1"/>
    <col min="4" max="4" width="17.42578125" customWidth="1"/>
    <col min="6" max="6" width="9.140625" customWidth="1"/>
    <col min="7" max="7" width="25" customWidth="1"/>
    <col min="9" max="9" width="22.140625" customWidth="1"/>
    <col min="10" max="11" width="0" hidden="1" customWidth="1"/>
    <col min="12" max="12" width="5.42578125" hidden="1" customWidth="1"/>
    <col min="15" max="15" width="17" customWidth="1"/>
  </cols>
  <sheetData>
    <row r="1" spans="1:16" ht="26.25" x14ac:dyDescent="0.4">
      <c r="A1" s="32" t="s">
        <v>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3.25" x14ac:dyDescent="0.35">
      <c r="A2" s="11" t="s">
        <v>61</v>
      </c>
      <c r="B2" s="11" t="s">
        <v>62</v>
      </c>
      <c r="C2" s="12" t="s">
        <v>63</v>
      </c>
      <c r="D2" s="13" t="s">
        <v>64</v>
      </c>
      <c r="E2" s="13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5" t="s">
        <v>74</v>
      </c>
      <c r="K2" s="15" t="s">
        <v>75</v>
      </c>
      <c r="L2" s="17" t="s">
        <v>76</v>
      </c>
      <c r="M2" s="16" t="s">
        <v>72</v>
      </c>
      <c r="N2" s="16" t="s">
        <v>73</v>
      </c>
      <c r="O2" s="15" t="s">
        <v>70</v>
      </c>
    </row>
    <row r="3" spans="1:16" ht="21" x14ac:dyDescent="0.35">
      <c r="A3" s="4" t="s">
        <v>53</v>
      </c>
      <c r="B3" s="4" t="s">
        <v>54</v>
      </c>
      <c r="C3" s="4">
        <v>111825</v>
      </c>
      <c r="D3" s="4" t="s">
        <v>41</v>
      </c>
      <c r="E3" s="5">
        <v>325</v>
      </c>
      <c r="F3" s="6" t="s">
        <v>9</v>
      </c>
      <c r="G3" s="6">
        <v>1.1930000000000001</v>
      </c>
      <c r="H3" s="6">
        <v>1.0069999999999999</v>
      </c>
      <c r="I3" s="6">
        <f>G3*H3</f>
        <v>1.2013509999999998</v>
      </c>
      <c r="J3" s="8">
        <v>6</v>
      </c>
      <c r="K3" s="8">
        <v>0</v>
      </c>
      <c r="L3" s="18">
        <v>37</v>
      </c>
      <c r="M3" s="9">
        <f t="shared" ref="M3:M15" si="0">TIME(J3,K3,L3)</f>
        <v>0.25042824074074072</v>
      </c>
      <c r="N3" s="9">
        <f t="shared" ref="N3:N15" si="1">TIME(J3,K3,L3)/G3</f>
        <v>0.20991470305175247</v>
      </c>
      <c r="O3" s="8" t="s">
        <v>21</v>
      </c>
    </row>
    <row r="4" spans="1:16" ht="21" x14ac:dyDescent="0.35">
      <c r="A4" s="4" t="s">
        <v>35</v>
      </c>
      <c r="B4" s="4" t="s">
        <v>17</v>
      </c>
      <c r="C4" s="4">
        <v>6737</v>
      </c>
      <c r="D4" s="4" t="s">
        <v>36</v>
      </c>
      <c r="E4" s="5">
        <v>166</v>
      </c>
      <c r="F4" s="6"/>
      <c r="G4" s="6">
        <v>1.175</v>
      </c>
      <c r="H4" s="6">
        <v>0</v>
      </c>
      <c r="I4" s="6">
        <v>1.175</v>
      </c>
      <c r="J4" s="8">
        <v>5</v>
      </c>
      <c r="K4" s="8">
        <v>57</v>
      </c>
      <c r="L4" s="18">
        <v>21</v>
      </c>
      <c r="M4" s="9">
        <f t="shared" si="0"/>
        <v>0.24815972222222224</v>
      </c>
      <c r="N4" s="9">
        <f t="shared" si="1"/>
        <v>0.21119976359338063</v>
      </c>
      <c r="O4" s="8" t="s">
        <v>37</v>
      </c>
    </row>
    <row r="5" spans="1:16" ht="21" x14ac:dyDescent="0.35">
      <c r="A5" s="6" t="s">
        <v>38</v>
      </c>
      <c r="B5" s="7" t="s">
        <v>17</v>
      </c>
      <c r="C5" s="7">
        <v>6710</v>
      </c>
      <c r="D5" s="6" t="s">
        <v>36</v>
      </c>
      <c r="E5" s="10">
        <v>180</v>
      </c>
      <c r="F5" s="6" t="s">
        <v>9</v>
      </c>
      <c r="G5" s="6">
        <v>1.175</v>
      </c>
      <c r="H5" s="6">
        <v>1.0069999999999999</v>
      </c>
      <c r="I5" s="6">
        <f>G5*H5</f>
        <v>1.183225</v>
      </c>
      <c r="J5" s="8">
        <v>5</v>
      </c>
      <c r="K5" s="8">
        <v>59</v>
      </c>
      <c r="L5" s="18">
        <v>21</v>
      </c>
      <c r="M5" s="9">
        <f t="shared" si="0"/>
        <v>0.24954861111111112</v>
      </c>
      <c r="N5" s="9">
        <f t="shared" si="1"/>
        <v>0.21238179669030732</v>
      </c>
      <c r="O5" s="8" t="s">
        <v>71</v>
      </c>
    </row>
    <row r="6" spans="1:16" ht="21" x14ac:dyDescent="0.35">
      <c r="A6" s="2" t="s">
        <v>85</v>
      </c>
      <c r="B6" s="2" t="s">
        <v>17</v>
      </c>
      <c r="C6" s="19" t="s">
        <v>81</v>
      </c>
      <c r="D6" s="4" t="s">
        <v>18</v>
      </c>
      <c r="E6" s="5">
        <v>225</v>
      </c>
      <c r="F6" s="6"/>
      <c r="G6" s="6">
        <v>1.0409999999999999</v>
      </c>
      <c r="H6" s="6">
        <v>0</v>
      </c>
      <c r="I6" s="6">
        <v>1.0409999999999999</v>
      </c>
      <c r="J6" s="8">
        <v>5</v>
      </c>
      <c r="K6" s="8">
        <v>30</v>
      </c>
      <c r="L6" s="18">
        <v>6</v>
      </c>
      <c r="M6" s="9">
        <f t="shared" si="0"/>
        <v>0.22923611111111111</v>
      </c>
      <c r="N6" s="9">
        <f t="shared" si="1"/>
        <v>0.22020759953036612</v>
      </c>
      <c r="O6" s="8" t="s">
        <v>71</v>
      </c>
    </row>
    <row r="7" spans="1:16" ht="21" x14ac:dyDescent="0.35">
      <c r="A7" s="2" t="s">
        <v>86</v>
      </c>
      <c r="B7" s="2" t="s">
        <v>17</v>
      </c>
      <c r="C7" s="2">
        <v>356</v>
      </c>
      <c r="D7" s="4" t="s">
        <v>18</v>
      </c>
      <c r="E7" s="6">
        <v>179</v>
      </c>
      <c r="F7" s="6"/>
      <c r="G7" s="6">
        <v>1.0409999999999999</v>
      </c>
      <c r="H7" s="6">
        <v>0</v>
      </c>
      <c r="I7" s="6">
        <v>1.0409999999999999</v>
      </c>
      <c r="J7" s="8">
        <v>5</v>
      </c>
      <c r="K7" s="8">
        <v>41</v>
      </c>
      <c r="L7" s="18">
        <v>58</v>
      </c>
      <c r="M7" s="9">
        <f t="shared" si="0"/>
        <v>0.23747685185185186</v>
      </c>
      <c r="N7" s="9">
        <f t="shared" si="1"/>
        <v>0.22812377699505462</v>
      </c>
      <c r="O7" s="8" t="s">
        <v>71</v>
      </c>
    </row>
    <row r="8" spans="1:16" ht="21" x14ac:dyDescent="0.35">
      <c r="A8" s="4" t="s">
        <v>22</v>
      </c>
      <c r="B8" s="4" t="s">
        <v>23</v>
      </c>
      <c r="C8" s="4">
        <v>244</v>
      </c>
      <c r="D8" s="4" t="s">
        <v>8</v>
      </c>
      <c r="E8" s="5">
        <v>333</v>
      </c>
      <c r="F8" s="6"/>
      <c r="G8" s="6">
        <v>1.0640000000000001</v>
      </c>
      <c r="H8" s="6">
        <v>0</v>
      </c>
      <c r="I8" s="6">
        <v>1.0640000000000001</v>
      </c>
      <c r="J8" s="8">
        <v>5</v>
      </c>
      <c r="K8" s="8">
        <v>58</v>
      </c>
      <c r="L8" s="18">
        <v>41</v>
      </c>
      <c r="M8" s="9">
        <f t="shared" si="0"/>
        <v>0.24908564814814815</v>
      </c>
      <c r="N8" s="9">
        <f t="shared" si="1"/>
        <v>0.23410305277081592</v>
      </c>
      <c r="O8" s="8" t="s">
        <v>21</v>
      </c>
    </row>
    <row r="9" spans="1:16" ht="21" x14ac:dyDescent="0.35">
      <c r="A9" s="3" t="s">
        <v>14</v>
      </c>
      <c r="B9" s="4" t="s">
        <v>15</v>
      </c>
      <c r="C9" s="3">
        <v>117</v>
      </c>
      <c r="D9" s="4" t="s">
        <v>16</v>
      </c>
      <c r="E9" s="5">
        <v>305</v>
      </c>
      <c r="F9" s="6"/>
      <c r="G9" s="6">
        <v>1.038</v>
      </c>
      <c r="H9" s="6">
        <v>0</v>
      </c>
      <c r="I9" s="6">
        <v>1.038</v>
      </c>
      <c r="J9" s="8">
        <v>5</v>
      </c>
      <c r="K9" s="8">
        <v>51</v>
      </c>
      <c r="L9" s="18">
        <v>27</v>
      </c>
      <c r="M9" s="9">
        <f t="shared" si="0"/>
        <v>0.24406249999999999</v>
      </c>
      <c r="N9" s="9">
        <f t="shared" si="1"/>
        <v>0.23512764932562619</v>
      </c>
      <c r="O9" s="8" t="s">
        <v>71</v>
      </c>
    </row>
    <row r="10" spans="1:16" ht="21" x14ac:dyDescent="0.35">
      <c r="A10" s="4" t="s">
        <v>24</v>
      </c>
      <c r="B10" s="4" t="s">
        <v>25</v>
      </c>
      <c r="C10" s="4">
        <v>217</v>
      </c>
      <c r="D10" s="4" t="s">
        <v>26</v>
      </c>
      <c r="E10" s="5">
        <v>180</v>
      </c>
      <c r="F10" s="6" t="s">
        <v>27</v>
      </c>
      <c r="G10" s="6">
        <v>1.071</v>
      </c>
      <c r="H10" s="6">
        <v>1.0129999999999999</v>
      </c>
      <c r="I10" s="6">
        <f>G10*H10</f>
        <v>1.0849229999999999</v>
      </c>
      <c r="J10" s="8">
        <v>6</v>
      </c>
      <c r="K10" s="8">
        <v>15</v>
      </c>
      <c r="L10" s="18">
        <v>19</v>
      </c>
      <c r="M10" s="9">
        <f t="shared" si="0"/>
        <v>0.26063657407407409</v>
      </c>
      <c r="N10" s="9">
        <f t="shared" si="1"/>
        <v>0.24335814572742681</v>
      </c>
      <c r="O10" s="8" t="s">
        <v>71</v>
      </c>
    </row>
    <row r="11" spans="1:16" ht="21" x14ac:dyDescent="0.35">
      <c r="A11" s="2" t="s">
        <v>28</v>
      </c>
      <c r="B11" s="2" t="s">
        <v>25</v>
      </c>
      <c r="C11" s="2">
        <v>127</v>
      </c>
      <c r="D11" s="2" t="s">
        <v>26</v>
      </c>
      <c r="E11" s="6">
        <v>175</v>
      </c>
      <c r="F11" s="6" t="s">
        <v>27</v>
      </c>
      <c r="G11" s="6">
        <v>1.071</v>
      </c>
      <c r="H11" s="6">
        <v>1.0129999999999999</v>
      </c>
      <c r="I11" s="6">
        <f>G11*H11</f>
        <v>1.0849229999999999</v>
      </c>
      <c r="J11" s="8">
        <v>6</v>
      </c>
      <c r="K11" s="8">
        <v>22</v>
      </c>
      <c r="L11" s="18">
        <v>20</v>
      </c>
      <c r="M11" s="9">
        <f t="shared" si="0"/>
        <v>0.26550925925925922</v>
      </c>
      <c r="N11" s="9">
        <f t="shared" si="1"/>
        <v>0.24790780509734756</v>
      </c>
      <c r="O11" s="8" t="s">
        <v>71</v>
      </c>
    </row>
    <row r="12" spans="1:16" ht="21" x14ac:dyDescent="0.35">
      <c r="A12" s="4" t="s">
        <v>32</v>
      </c>
      <c r="B12" s="4" t="s">
        <v>33</v>
      </c>
      <c r="C12" s="4">
        <v>27</v>
      </c>
      <c r="D12" s="4" t="s">
        <v>34</v>
      </c>
      <c r="E12" s="5"/>
      <c r="F12" s="6"/>
      <c r="G12" s="6">
        <v>1.129</v>
      </c>
      <c r="H12" s="6">
        <v>0</v>
      </c>
      <c r="I12" s="6">
        <v>1.129</v>
      </c>
      <c r="J12" s="8">
        <v>6</v>
      </c>
      <c r="K12" s="8">
        <v>48</v>
      </c>
      <c r="L12" s="18">
        <v>48</v>
      </c>
      <c r="M12" s="9">
        <f t="shared" si="0"/>
        <v>0.28388888888888891</v>
      </c>
      <c r="N12" s="9">
        <f t="shared" si="1"/>
        <v>0.25145162877669525</v>
      </c>
      <c r="O12" s="8" t="s">
        <v>71</v>
      </c>
    </row>
    <row r="13" spans="1:16" ht="21" x14ac:dyDescent="0.35">
      <c r="A13" s="4" t="s">
        <v>0</v>
      </c>
      <c r="B13" s="4" t="s">
        <v>1</v>
      </c>
      <c r="C13" s="4">
        <v>120</v>
      </c>
      <c r="D13" s="4" t="s">
        <v>2</v>
      </c>
      <c r="E13" s="5"/>
      <c r="F13" s="6"/>
      <c r="G13" s="6">
        <v>0.85799999999999998</v>
      </c>
      <c r="H13" s="6">
        <v>0</v>
      </c>
      <c r="I13" s="6">
        <v>0.85799999999999998</v>
      </c>
      <c r="J13" s="8">
        <v>5</v>
      </c>
      <c r="K13" s="8">
        <v>11</v>
      </c>
      <c r="L13" s="18">
        <v>20</v>
      </c>
      <c r="M13" s="9">
        <f t="shared" si="0"/>
        <v>0.2162037037037037</v>
      </c>
      <c r="N13" s="9">
        <f t="shared" si="1"/>
        <v>0.25198566865233535</v>
      </c>
      <c r="O13" s="8" t="s">
        <v>71</v>
      </c>
    </row>
    <row r="14" spans="1:16" ht="21" x14ac:dyDescent="0.35">
      <c r="A14" s="4" t="s">
        <v>11</v>
      </c>
      <c r="B14" s="4" t="s">
        <v>12</v>
      </c>
      <c r="C14" s="4">
        <v>526</v>
      </c>
      <c r="D14" s="4" t="s">
        <v>13</v>
      </c>
      <c r="E14" s="5">
        <v>340</v>
      </c>
      <c r="F14" s="6"/>
      <c r="G14" s="6">
        <v>1.028</v>
      </c>
      <c r="H14" s="6">
        <v>0</v>
      </c>
      <c r="I14" s="6">
        <v>1.028</v>
      </c>
      <c r="J14" s="8">
        <v>6</v>
      </c>
      <c r="K14" s="8">
        <v>31</v>
      </c>
      <c r="L14" s="18">
        <v>2</v>
      </c>
      <c r="M14" s="9">
        <f t="shared" si="0"/>
        <v>0.27155092592592595</v>
      </c>
      <c r="N14" s="9">
        <f t="shared" si="1"/>
        <v>0.26415459720420809</v>
      </c>
      <c r="O14" s="8" t="s">
        <v>71</v>
      </c>
    </row>
    <row r="15" spans="1:16" ht="21" x14ac:dyDescent="0.35">
      <c r="A15" s="4" t="s">
        <v>6</v>
      </c>
      <c r="B15" s="4" t="s">
        <v>7</v>
      </c>
      <c r="C15" s="4">
        <v>93</v>
      </c>
      <c r="D15" s="4" t="s">
        <v>8</v>
      </c>
      <c r="E15" s="5">
        <v>340</v>
      </c>
      <c r="F15" s="6" t="s">
        <v>9</v>
      </c>
      <c r="G15" s="6">
        <v>1.0149999999999999</v>
      </c>
      <c r="H15" s="6">
        <v>1.0069999999999999</v>
      </c>
      <c r="I15" s="6">
        <f>G15*H15</f>
        <v>1.0221049999999998</v>
      </c>
      <c r="J15" s="8">
        <v>7</v>
      </c>
      <c r="K15" s="8">
        <v>24</v>
      </c>
      <c r="L15" s="18">
        <v>0</v>
      </c>
      <c r="M15" s="9">
        <f t="shared" si="0"/>
        <v>0.30833333333333335</v>
      </c>
      <c r="N15" s="9">
        <f t="shared" si="1"/>
        <v>0.30377668308702793</v>
      </c>
      <c r="O15" s="8" t="s">
        <v>10</v>
      </c>
    </row>
    <row r="16" spans="1:16" ht="21" x14ac:dyDescent="0.35">
      <c r="A16" s="4" t="s">
        <v>19</v>
      </c>
      <c r="B16" s="4"/>
      <c r="C16" s="4">
        <v>287</v>
      </c>
      <c r="D16" s="4" t="s">
        <v>20</v>
      </c>
      <c r="E16" s="5"/>
      <c r="F16" s="6"/>
      <c r="G16" s="6">
        <v>1.0640000000000001</v>
      </c>
      <c r="H16" s="6">
        <v>0</v>
      </c>
      <c r="I16" s="6">
        <v>1.0640000000000001</v>
      </c>
      <c r="J16" s="8" t="s">
        <v>78</v>
      </c>
      <c r="K16" s="8"/>
      <c r="L16" s="18"/>
      <c r="M16" s="9" t="s">
        <v>78</v>
      </c>
      <c r="N16" s="9" t="s">
        <v>78</v>
      </c>
      <c r="O16" s="8" t="s">
        <v>21</v>
      </c>
    </row>
    <row r="17" spans="1:15" ht="21" x14ac:dyDescent="0.35">
      <c r="A17" s="4" t="s">
        <v>3</v>
      </c>
      <c r="B17" s="2"/>
      <c r="C17" s="2">
        <v>539</v>
      </c>
      <c r="D17" s="4" t="s">
        <v>4</v>
      </c>
      <c r="E17" s="6"/>
      <c r="F17" s="6"/>
      <c r="G17" s="6">
        <v>1.0189999999999999</v>
      </c>
      <c r="H17" s="6">
        <v>0</v>
      </c>
      <c r="I17" s="6">
        <v>1.0189999999999999</v>
      </c>
      <c r="J17" s="8" t="s">
        <v>78</v>
      </c>
      <c r="K17" s="8"/>
      <c r="L17" s="18"/>
      <c r="M17" s="9" t="s">
        <v>78</v>
      </c>
      <c r="N17" s="9" t="s">
        <v>78</v>
      </c>
      <c r="O17" s="8" t="s">
        <v>5</v>
      </c>
    </row>
    <row r="18" spans="1:15" ht="21" x14ac:dyDescent="0.35">
      <c r="A18" s="4" t="s">
        <v>79</v>
      </c>
      <c r="B18" s="4" t="s">
        <v>42</v>
      </c>
      <c r="C18" s="4">
        <v>91967</v>
      </c>
      <c r="D18" s="4" t="s">
        <v>41</v>
      </c>
      <c r="E18" s="5"/>
      <c r="F18" s="6"/>
      <c r="G18" s="6">
        <v>1.1930000000000001</v>
      </c>
      <c r="H18" s="6">
        <v>0</v>
      </c>
      <c r="I18" s="6">
        <v>1.1930000000000001</v>
      </c>
      <c r="J18" s="8" t="s">
        <v>78</v>
      </c>
      <c r="K18" s="8"/>
      <c r="L18" s="18"/>
      <c r="M18" s="9" t="s">
        <v>78</v>
      </c>
      <c r="N18" s="9" t="s">
        <v>78</v>
      </c>
      <c r="O18" s="8" t="s">
        <v>71</v>
      </c>
    </row>
    <row r="19" spans="1:15" ht="20.25" x14ac:dyDescent="0.3">
      <c r="A19" s="29" t="s">
        <v>87</v>
      </c>
    </row>
  </sheetData>
  <mergeCells count="1">
    <mergeCell ref="A1:P1"/>
  </mergeCells>
  <pageMargins left="0.7" right="0.7" top="0.75" bottom="0.75" header="0.3" footer="0.3"/>
  <pageSetup scale="63" orientation="landscape" horizontalDpi="300" verticalDpi="30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view="pageBreakPreview" zoomScale="60" zoomScaleNormal="100" workbookViewId="0">
      <selection activeCell="D33" sqref="D33"/>
    </sheetView>
  </sheetViews>
  <sheetFormatPr defaultRowHeight="15" x14ac:dyDescent="0.25"/>
  <cols>
    <col min="1" max="1" width="26.42578125" customWidth="1"/>
    <col min="2" max="2" width="13.140625" customWidth="1"/>
    <col min="3" max="3" width="10.42578125" customWidth="1"/>
    <col min="6" max="6" width="26.140625" customWidth="1"/>
    <col min="8" max="8" width="23.5703125" customWidth="1"/>
    <col min="9" max="12" width="0" hidden="1" customWidth="1"/>
    <col min="15" max="15" width="17.85546875" customWidth="1"/>
  </cols>
  <sheetData>
    <row r="1" spans="1:16" ht="26.25" x14ac:dyDescent="0.4">
      <c r="A1" s="32" t="s">
        <v>84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3.25" x14ac:dyDescent="0.35">
      <c r="A2" s="11" t="s">
        <v>61</v>
      </c>
      <c r="B2" s="12" t="s">
        <v>63</v>
      </c>
      <c r="C2" s="13" t="s">
        <v>64</v>
      </c>
      <c r="D2" s="13" t="s">
        <v>65</v>
      </c>
      <c r="E2" s="14" t="s">
        <v>66</v>
      </c>
      <c r="F2" s="14" t="s">
        <v>67</v>
      </c>
      <c r="G2" s="14" t="s">
        <v>68</v>
      </c>
      <c r="H2" s="14" t="s">
        <v>69</v>
      </c>
      <c r="I2" s="15" t="s">
        <v>77</v>
      </c>
      <c r="J2" s="15" t="s">
        <v>74</v>
      </c>
      <c r="K2" s="15" t="s">
        <v>75</v>
      </c>
      <c r="L2" s="17" t="s">
        <v>76</v>
      </c>
      <c r="M2" s="16" t="s">
        <v>72</v>
      </c>
      <c r="N2" s="16" t="s">
        <v>73</v>
      </c>
      <c r="O2" s="15" t="s">
        <v>70</v>
      </c>
      <c r="P2" s="21"/>
    </row>
    <row r="3" spans="1:16" ht="21" x14ac:dyDescent="0.35">
      <c r="A3" s="4" t="s">
        <v>35</v>
      </c>
      <c r="B3" s="4">
        <v>6737</v>
      </c>
      <c r="C3" s="19" t="s">
        <v>36</v>
      </c>
      <c r="D3" s="5">
        <v>166</v>
      </c>
      <c r="E3" s="6"/>
      <c r="F3" s="6">
        <v>1.175</v>
      </c>
      <c r="G3" s="6">
        <v>0</v>
      </c>
      <c r="H3" s="6">
        <v>1.175</v>
      </c>
      <c r="I3" s="8">
        <v>1</v>
      </c>
      <c r="J3" s="8">
        <v>5</v>
      </c>
      <c r="K3" s="8">
        <v>57</v>
      </c>
      <c r="L3" s="18">
        <v>21</v>
      </c>
      <c r="M3" s="9">
        <f t="shared" ref="M3:M8" si="0">TIME(J3,K3,L3)</f>
        <v>0.24815972222222224</v>
      </c>
      <c r="N3" s="9">
        <f t="shared" ref="N3:N8" si="1">TIME(J3,K3,L3)/F3</f>
        <v>0.21119976359338063</v>
      </c>
      <c r="O3" s="8" t="s">
        <v>37</v>
      </c>
    </row>
    <row r="4" spans="1:16" ht="21" x14ac:dyDescent="0.35">
      <c r="A4" s="6" t="s">
        <v>38</v>
      </c>
      <c r="B4" s="7">
        <v>6710</v>
      </c>
      <c r="C4" s="20" t="s">
        <v>36</v>
      </c>
      <c r="D4" s="10">
        <v>180</v>
      </c>
      <c r="E4" s="6" t="s">
        <v>9</v>
      </c>
      <c r="F4" s="6">
        <v>1.175</v>
      </c>
      <c r="G4" s="6">
        <v>1.0069999999999999</v>
      </c>
      <c r="H4" s="6">
        <f>F4*G4</f>
        <v>1.183225</v>
      </c>
      <c r="I4" s="8">
        <v>1</v>
      </c>
      <c r="J4" s="8">
        <v>5</v>
      </c>
      <c r="K4" s="8">
        <v>59</v>
      </c>
      <c r="L4" s="18">
        <v>21</v>
      </c>
      <c r="M4" s="9">
        <f t="shared" si="0"/>
        <v>0.24954861111111112</v>
      </c>
      <c r="N4" s="9">
        <f t="shared" si="1"/>
        <v>0.21238179669030732</v>
      </c>
      <c r="O4" s="8" t="s">
        <v>71</v>
      </c>
    </row>
    <row r="5" spans="1:16" ht="21" x14ac:dyDescent="0.35">
      <c r="A5" s="2" t="s">
        <v>85</v>
      </c>
      <c r="B5" s="19" t="s">
        <v>81</v>
      </c>
      <c r="C5" s="19" t="s">
        <v>18</v>
      </c>
      <c r="D5" s="5">
        <v>225</v>
      </c>
      <c r="E5" s="6"/>
      <c r="F5" s="6">
        <v>1.0409999999999999</v>
      </c>
      <c r="G5" s="6">
        <v>0</v>
      </c>
      <c r="H5" s="6">
        <v>1.0409999999999999</v>
      </c>
      <c r="I5" s="8">
        <v>1</v>
      </c>
      <c r="J5" s="8">
        <v>5</v>
      </c>
      <c r="K5" s="8">
        <v>30</v>
      </c>
      <c r="L5" s="18">
        <v>6</v>
      </c>
      <c r="M5" s="9">
        <f t="shared" si="0"/>
        <v>0.22923611111111111</v>
      </c>
      <c r="N5" s="9">
        <f t="shared" si="1"/>
        <v>0.22020759953036612</v>
      </c>
      <c r="O5" s="8" t="s">
        <v>71</v>
      </c>
    </row>
    <row r="6" spans="1:16" ht="21" x14ac:dyDescent="0.35">
      <c r="A6" s="2" t="s">
        <v>86</v>
      </c>
      <c r="B6" s="2">
        <v>356</v>
      </c>
      <c r="C6" s="19" t="s">
        <v>18</v>
      </c>
      <c r="D6" s="6">
        <v>179</v>
      </c>
      <c r="E6" s="6"/>
      <c r="F6" s="6">
        <v>1.0409999999999999</v>
      </c>
      <c r="G6" s="6">
        <v>0</v>
      </c>
      <c r="H6" s="6">
        <v>1.0409999999999999</v>
      </c>
      <c r="I6" s="8">
        <v>1</v>
      </c>
      <c r="J6" s="8">
        <v>5</v>
      </c>
      <c r="K6" s="8">
        <v>41</v>
      </c>
      <c r="L6" s="18">
        <v>58</v>
      </c>
      <c r="M6" s="9">
        <f t="shared" si="0"/>
        <v>0.23747685185185186</v>
      </c>
      <c r="N6" s="9">
        <f t="shared" si="1"/>
        <v>0.22812377699505462</v>
      </c>
      <c r="O6" s="8" t="s">
        <v>71</v>
      </c>
    </row>
    <row r="7" spans="1:16" ht="21" x14ac:dyDescent="0.35">
      <c r="A7" s="4" t="s">
        <v>24</v>
      </c>
      <c r="B7" s="4">
        <v>217</v>
      </c>
      <c r="C7" s="19" t="s">
        <v>26</v>
      </c>
      <c r="D7" s="5">
        <v>180</v>
      </c>
      <c r="E7" s="6" t="s">
        <v>27</v>
      </c>
      <c r="F7" s="6">
        <v>1.071</v>
      </c>
      <c r="G7" s="6">
        <v>1.0129999999999999</v>
      </c>
      <c r="H7" s="6">
        <f>F7*G7</f>
        <v>1.0849229999999999</v>
      </c>
      <c r="I7" s="8">
        <v>1</v>
      </c>
      <c r="J7" s="8">
        <v>6</v>
      </c>
      <c r="K7" s="8">
        <v>15</v>
      </c>
      <c r="L7" s="18">
        <v>19</v>
      </c>
      <c r="M7" s="9">
        <f t="shared" si="0"/>
        <v>0.26063657407407409</v>
      </c>
      <c r="N7" s="9">
        <f t="shared" si="1"/>
        <v>0.24335814572742681</v>
      </c>
      <c r="O7" s="8" t="s">
        <v>71</v>
      </c>
    </row>
    <row r="8" spans="1:16" ht="21" x14ac:dyDescent="0.35">
      <c r="A8" s="2" t="s">
        <v>28</v>
      </c>
      <c r="B8" s="2">
        <v>127</v>
      </c>
      <c r="C8" s="20" t="s">
        <v>26</v>
      </c>
      <c r="D8" s="6">
        <v>175</v>
      </c>
      <c r="E8" s="6" t="s">
        <v>27</v>
      </c>
      <c r="F8" s="6">
        <v>1.071</v>
      </c>
      <c r="G8" s="6">
        <v>1.0129999999999999</v>
      </c>
      <c r="H8" s="6">
        <f>F8*G8</f>
        <v>1.0849229999999999</v>
      </c>
      <c r="I8" s="8">
        <v>1</v>
      </c>
      <c r="J8" s="8">
        <v>6</v>
      </c>
      <c r="K8" s="8">
        <v>22</v>
      </c>
      <c r="L8" s="18">
        <v>20</v>
      </c>
      <c r="M8" s="9">
        <f t="shared" si="0"/>
        <v>0.26550925925925922</v>
      </c>
      <c r="N8" s="9">
        <f t="shared" si="1"/>
        <v>0.24790780509734756</v>
      </c>
      <c r="O8" s="8" t="s">
        <v>71</v>
      </c>
    </row>
    <row r="9" spans="1:16" ht="21" x14ac:dyDescent="0.35">
      <c r="A9" s="28" t="s">
        <v>87</v>
      </c>
    </row>
    <row r="10" spans="1:16" ht="21" x14ac:dyDescent="0.35">
      <c r="A10" s="22"/>
      <c r="B10" s="22"/>
      <c r="C10" s="23"/>
      <c r="D10" s="24"/>
      <c r="E10" s="24"/>
      <c r="F10" s="24"/>
      <c r="G10" s="24"/>
      <c r="H10" s="24"/>
      <c r="I10" s="25"/>
      <c r="J10" s="25"/>
      <c r="K10" s="25"/>
      <c r="L10" s="26"/>
      <c r="M10" s="27"/>
      <c r="N10" s="27"/>
      <c r="O10" s="25"/>
    </row>
  </sheetData>
  <sortState ref="A1:Z17">
    <sortCondition descending="1" ref="I1:I17"/>
    <sortCondition ref="N1:N17"/>
  </sortState>
  <mergeCells count="1">
    <mergeCell ref="A1:P1"/>
  </mergeCells>
  <pageMargins left="0.7" right="0.7" top="0.75" bottom="0.75" header="0.3" footer="0.3"/>
  <pageSetup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view="pageBreakPreview" zoomScale="60" zoomScaleNormal="100" workbookViewId="0">
      <selection sqref="A1:P1"/>
    </sheetView>
  </sheetViews>
  <sheetFormatPr defaultRowHeight="15" x14ac:dyDescent="0.25"/>
  <cols>
    <col min="1" max="1" width="28.140625" customWidth="1"/>
    <col min="2" max="2" width="25.140625" customWidth="1"/>
    <col min="3" max="3" width="15.5703125" customWidth="1"/>
    <col min="7" max="7" width="26" customWidth="1"/>
    <col min="9" max="9" width="23" customWidth="1"/>
    <col min="10" max="12" width="0" hidden="1" customWidth="1"/>
    <col min="13" max="13" width="15.28515625" customWidth="1"/>
    <col min="14" max="14" width="17.140625" customWidth="1"/>
    <col min="15" max="15" width="17" customWidth="1"/>
  </cols>
  <sheetData>
    <row r="1" spans="1:16" ht="26.25" x14ac:dyDescent="0.4">
      <c r="A1" s="32" t="s">
        <v>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3.25" x14ac:dyDescent="0.35">
      <c r="A2" s="11" t="s">
        <v>61</v>
      </c>
      <c r="B2" s="11" t="s">
        <v>62</v>
      </c>
      <c r="C2" s="12" t="s">
        <v>63</v>
      </c>
      <c r="D2" s="13" t="s">
        <v>64</v>
      </c>
      <c r="E2" s="13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5" t="s">
        <v>74</v>
      </c>
      <c r="K2" s="15" t="s">
        <v>75</v>
      </c>
      <c r="L2" s="17" t="s">
        <v>76</v>
      </c>
      <c r="M2" s="16" t="s">
        <v>72</v>
      </c>
      <c r="N2" s="16" t="s">
        <v>73</v>
      </c>
      <c r="O2" s="15" t="s">
        <v>70</v>
      </c>
      <c r="P2" s="21"/>
    </row>
    <row r="3" spans="1:16" ht="21" x14ac:dyDescent="0.35">
      <c r="A3" s="4" t="s">
        <v>39</v>
      </c>
      <c r="B3" s="4" t="s">
        <v>40</v>
      </c>
      <c r="C3" s="4">
        <v>80466</v>
      </c>
      <c r="D3" s="4" t="s">
        <v>41</v>
      </c>
      <c r="E3" s="5">
        <v>310</v>
      </c>
      <c r="F3" s="6"/>
      <c r="G3" s="6">
        <v>1.1930000000000001</v>
      </c>
      <c r="H3" s="6">
        <v>0</v>
      </c>
      <c r="I3" s="6">
        <v>1.1930000000000001</v>
      </c>
      <c r="J3" s="8">
        <v>5</v>
      </c>
      <c r="K3" s="8">
        <v>11</v>
      </c>
      <c r="L3" s="18">
        <v>20</v>
      </c>
      <c r="M3" s="9">
        <f t="shared" ref="M3:M10" si="0">TIME(J3,K3,L3)</f>
        <v>0.2162037037037037</v>
      </c>
      <c r="N3" s="9">
        <f t="shared" ref="N3:N10" si="1">TIME(J3,K3,L3)/G3</f>
        <v>0.18122691006178013</v>
      </c>
      <c r="O3" s="8" t="s">
        <v>71</v>
      </c>
    </row>
    <row r="4" spans="1:16" ht="21" x14ac:dyDescent="0.35">
      <c r="A4" s="4" t="s">
        <v>51</v>
      </c>
      <c r="B4" s="4" t="s">
        <v>52</v>
      </c>
      <c r="C4" s="4">
        <v>107939</v>
      </c>
      <c r="D4" s="4" t="s">
        <v>41</v>
      </c>
      <c r="E4" s="5">
        <v>334</v>
      </c>
      <c r="F4" s="6" t="s">
        <v>9</v>
      </c>
      <c r="G4" s="6">
        <v>1.1930000000000001</v>
      </c>
      <c r="H4" s="6">
        <v>1.0069999999999999</v>
      </c>
      <c r="I4" s="6">
        <f>G4*H4</f>
        <v>1.2013509999999998</v>
      </c>
      <c r="J4" s="8">
        <v>5</v>
      </c>
      <c r="K4" s="8">
        <v>25</v>
      </c>
      <c r="L4" s="18">
        <v>16</v>
      </c>
      <c r="M4" s="9">
        <f t="shared" si="0"/>
        <v>0.22587962962962962</v>
      </c>
      <c r="N4" s="9">
        <f t="shared" si="1"/>
        <v>0.18933749340287478</v>
      </c>
      <c r="O4" s="8" t="s">
        <v>21</v>
      </c>
    </row>
    <row r="5" spans="1:16" ht="21" x14ac:dyDescent="0.35">
      <c r="A5" s="4" t="s">
        <v>46</v>
      </c>
      <c r="B5" s="4" t="s">
        <v>47</v>
      </c>
      <c r="C5" s="4">
        <v>84552</v>
      </c>
      <c r="D5" s="4" t="s">
        <v>41</v>
      </c>
      <c r="E5" s="5">
        <v>334</v>
      </c>
      <c r="F5" s="6" t="s">
        <v>9</v>
      </c>
      <c r="G5" s="6">
        <v>1.1930000000000001</v>
      </c>
      <c r="H5" s="6">
        <v>1.0069999999999999</v>
      </c>
      <c r="I5" s="6">
        <f>G5*H5</f>
        <v>1.2013509999999998</v>
      </c>
      <c r="J5" s="8">
        <v>5</v>
      </c>
      <c r="K5" s="8">
        <v>28</v>
      </c>
      <c r="L5" s="18">
        <v>9</v>
      </c>
      <c r="M5" s="9">
        <f t="shared" si="0"/>
        <v>0.22788194444444443</v>
      </c>
      <c r="N5" s="9">
        <f t="shared" si="1"/>
        <v>0.19101587966843622</v>
      </c>
      <c r="O5" s="8" t="s">
        <v>48</v>
      </c>
    </row>
    <row r="6" spans="1:16" ht="21" x14ac:dyDescent="0.35">
      <c r="A6" s="4" t="s">
        <v>55</v>
      </c>
      <c r="B6" s="4" t="s">
        <v>56</v>
      </c>
      <c r="C6" s="4">
        <v>74909</v>
      </c>
      <c r="D6" s="4" t="s">
        <v>41</v>
      </c>
      <c r="E6" s="5">
        <v>382</v>
      </c>
      <c r="F6" s="6" t="s">
        <v>31</v>
      </c>
      <c r="G6" s="6">
        <v>1.1930000000000001</v>
      </c>
      <c r="H6" s="6">
        <v>1.02</v>
      </c>
      <c r="I6" s="6">
        <f>G6*H6</f>
        <v>1.2168600000000001</v>
      </c>
      <c r="J6" s="8">
        <v>5</v>
      </c>
      <c r="K6" s="8">
        <v>30</v>
      </c>
      <c r="L6" s="18">
        <v>0</v>
      </c>
      <c r="M6" s="9">
        <f t="shared" si="0"/>
        <v>0.22916666666666666</v>
      </c>
      <c r="N6" s="9">
        <f t="shared" si="1"/>
        <v>0.19209276334171554</v>
      </c>
      <c r="O6" s="8" t="s">
        <v>71</v>
      </c>
    </row>
    <row r="7" spans="1:16" ht="21" x14ac:dyDescent="0.35">
      <c r="A7" s="2" t="s">
        <v>57</v>
      </c>
      <c r="B7" s="2" t="s">
        <v>58</v>
      </c>
      <c r="C7" s="4">
        <v>11</v>
      </c>
      <c r="D7" s="4" t="s">
        <v>59</v>
      </c>
      <c r="E7" s="5"/>
      <c r="F7" s="6"/>
      <c r="G7" s="6">
        <v>1.242</v>
      </c>
      <c r="H7" s="6">
        <v>0</v>
      </c>
      <c r="I7" s="6">
        <v>1.242</v>
      </c>
      <c r="J7" s="8">
        <v>6</v>
      </c>
      <c r="K7" s="8">
        <v>45</v>
      </c>
      <c r="L7" s="18">
        <v>36</v>
      </c>
      <c r="M7" s="9">
        <f t="shared" si="0"/>
        <v>0.28166666666666668</v>
      </c>
      <c r="N7" s="9">
        <f t="shared" si="1"/>
        <v>0.22678475577026302</v>
      </c>
      <c r="O7" s="8" t="s">
        <v>71</v>
      </c>
    </row>
    <row r="8" spans="1:16" ht="21" x14ac:dyDescent="0.35">
      <c r="A8" s="4" t="s">
        <v>49</v>
      </c>
      <c r="B8" s="4" t="s">
        <v>50</v>
      </c>
      <c r="C8" s="4">
        <v>68408</v>
      </c>
      <c r="D8" s="4" t="s">
        <v>41</v>
      </c>
      <c r="E8" s="5">
        <v>355</v>
      </c>
      <c r="F8" s="6" t="s">
        <v>9</v>
      </c>
      <c r="G8" s="6">
        <v>1.1930000000000001</v>
      </c>
      <c r="H8" s="6">
        <v>1.0069999999999999</v>
      </c>
      <c r="I8" s="6">
        <f>G8*H8</f>
        <v>1.2013509999999998</v>
      </c>
      <c r="J8" s="8">
        <v>6</v>
      </c>
      <c r="K8" s="8">
        <v>38</v>
      </c>
      <c r="L8" s="18">
        <v>16</v>
      </c>
      <c r="M8" s="9">
        <f t="shared" si="0"/>
        <v>0.27657407407407408</v>
      </c>
      <c r="N8" s="9">
        <f t="shared" si="1"/>
        <v>0.2318307410511937</v>
      </c>
      <c r="O8" s="8" t="s">
        <v>71</v>
      </c>
    </row>
    <row r="9" spans="1:16" ht="21" x14ac:dyDescent="0.35">
      <c r="A9" s="4" t="s">
        <v>43</v>
      </c>
      <c r="B9" s="2" t="s">
        <v>44</v>
      </c>
      <c r="C9" s="2">
        <v>52843</v>
      </c>
      <c r="D9" s="4" t="s">
        <v>45</v>
      </c>
      <c r="E9" s="6"/>
      <c r="F9" s="6"/>
      <c r="G9" s="6">
        <v>1.1930000000000001</v>
      </c>
      <c r="H9" s="6">
        <v>0</v>
      </c>
      <c r="I9" s="6">
        <v>1.1930000000000001</v>
      </c>
      <c r="J9" s="8">
        <v>6</v>
      </c>
      <c r="K9" s="8">
        <v>43</v>
      </c>
      <c r="L9" s="18">
        <v>15</v>
      </c>
      <c r="M9" s="9">
        <f t="shared" si="0"/>
        <v>0.2800347222222222</v>
      </c>
      <c r="N9" s="9">
        <f t="shared" si="1"/>
        <v>0.23473153581074785</v>
      </c>
      <c r="O9" s="8" t="s">
        <v>71</v>
      </c>
    </row>
    <row r="10" spans="1:16" ht="21" x14ac:dyDescent="0.35">
      <c r="A10" s="2" t="s">
        <v>29</v>
      </c>
      <c r="B10" s="4" t="s">
        <v>30</v>
      </c>
      <c r="C10" s="4">
        <v>6541</v>
      </c>
      <c r="D10" s="4" t="s">
        <v>80</v>
      </c>
      <c r="E10" s="5">
        <v>430</v>
      </c>
      <c r="F10" s="6" t="s">
        <v>31</v>
      </c>
      <c r="G10" s="6">
        <v>1.091</v>
      </c>
      <c r="H10" s="6">
        <v>1.02</v>
      </c>
      <c r="I10" s="6">
        <f>G10*H10</f>
        <v>1.1128199999999999</v>
      </c>
      <c r="J10" s="8">
        <v>6</v>
      </c>
      <c r="K10" s="8">
        <v>9</v>
      </c>
      <c r="L10" s="18">
        <v>53</v>
      </c>
      <c r="M10" s="9">
        <f t="shared" si="0"/>
        <v>0.25686342592592593</v>
      </c>
      <c r="N10" s="9">
        <f t="shared" si="1"/>
        <v>0.23543852055538583</v>
      </c>
      <c r="O10" s="8" t="s">
        <v>21</v>
      </c>
    </row>
  </sheetData>
  <mergeCells count="1">
    <mergeCell ref="A1:P1"/>
  </mergeCells>
  <pageMargins left="0.7" right="0.7" top="0.75" bottom="0.75" header="0.3" footer="0.3"/>
  <pageSetup scale="4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60" zoomScaleNormal="100" workbookViewId="0">
      <selection sqref="A1:P1"/>
    </sheetView>
  </sheetViews>
  <sheetFormatPr defaultRowHeight="15" x14ac:dyDescent="0.25"/>
  <cols>
    <col min="1" max="1" width="33.5703125" customWidth="1"/>
    <col min="2" max="2" width="27.85546875" customWidth="1"/>
    <col min="3" max="3" width="16" customWidth="1"/>
    <col min="4" max="4" width="17.28515625" customWidth="1"/>
    <col min="7" max="7" width="27.140625" customWidth="1"/>
    <col min="9" max="9" width="24" customWidth="1"/>
    <col min="10" max="12" width="0" hidden="1" customWidth="1"/>
    <col min="15" max="15" width="17.42578125" customWidth="1"/>
  </cols>
  <sheetData>
    <row r="1" spans="1:16" ht="26.25" x14ac:dyDescent="0.4">
      <c r="A1" s="32" t="s">
        <v>90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3.25" x14ac:dyDescent="0.35">
      <c r="A2" s="11" t="s">
        <v>61</v>
      </c>
      <c r="B2" s="11" t="s">
        <v>62</v>
      </c>
      <c r="C2" s="12" t="s">
        <v>63</v>
      </c>
      <c r="D2" s="13" t="s">
        <v>64</v>
      </c>
      <c r="E2" s="13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5" t="s">
        <v>74</v>
      </c>
      <c r="K2" s="15" t="s">
        <v>75</v>
      </c>
      <c r="L2" s="17" t="s">
        <v>76</v>
      </c>
      <c r="M2" s="16" t="s">
        <v>72</v>
      </c>
      <c r="N2" s="16" t="s">
        <v>73</v>
      </c>
      <c r="O2" s="15" t="s">
        <v>70</v>
      </c>
    </row>
    <row r="3" spans="1:16" ht="21" x14ac:dyDescent="0.35">
      <c r="A3" s="6" t="s">
        <v>38</v>
      </c>
      <c r="B3" s="7" t="s">
        <v>17</v>
      </c>
      <c r="C3" s="7">
        <v>6710</v>
      </c>
      <c r="D3" s="6" t="s">
        <v>36</v>
      </c>
      <c r="E3" s="10">
        <v>180</v>
      </c>
      <c r="F3" s="6" t="s">
        <v>9</v>
      </c>
      <c r="G3" s="6">
        <v>1.175</v>
      </c>
      <c r="H3" s="6">
        <v>1.0069999999999999</v>
      </c>
      <c r="I3" s="6">
        <f>G3*H3</f>
        <v>1.183225</v>
      </c>
      <c r="J3" s="8">
        <v>5</v>
      </c>
      <c r="K3" s="8">
        <v>59</v>
      </c>
      <c r="L3" s="18">
        <v>21</v>
      </c>
      <c r="M3" s="9">
        <f t="shared" ref="M3:M11" si="0">TIME(J3,K3,L3)</f>
        <v>0.24954861111111112</v>
      </c>
      <c r="N3" s="9">
        <f t="shared" ref="N3:N11" si="1">TIME(J3,K3,L3)/G3</f>
        <v>0.21238179669030732</v>
      </c>
      <c r="O3" s="8" t="s">
        <v>71</v>
      </c>
    </row>
    <row r="4" spans="1:16" ht="21" x14ac:dyDescent="0.35">
      <c r="A4" s="2" t="s">
        <v>85</v>
      </c>
      <c r="B4" s="2" t="s">
        <v>17</v>
      </c>
      <c r="C4" s="19" t="s">
        <v>81</v>
      </c>
      <c r="D4" s="4" t="s">
        <v>18</v>
      </c>
      <c r="E4" s="5">
        <v>225</v>
      </c>
      <c r="F4" s="6"/>
      <c r="G4" s="6">
        <v>1.0409999999999999</v>
      </c>
      <c r="H4" s="6">
        <v>0</v>
      </c>
      <c r="I4" s="6">
        <v>1.0409999999999999</v>
      </c>
      <c r="J4" s="8">
        <v>5</v>
      </c>
      <c r="K4" s="8">
        <v>30</v>
      </c>
      <c r="L4" s="18">
        <v>6</v>
      </c>
      <c r="M4" s="9">
        <f t="shared" si="0"/>
        <v>0.22923611111111111</v>
      </c>
      <c r="N4" s="9">
        <f t="shared" si="1"/>
        <v>0.22020759953036612</v>
      </c>
      <c r="O4" s="8" t="s">
        <v>71</v>
      </c>
    </row>
    <row r="5" spans="1:16" ht="21" x14ac:dyDescent="0.35">
      <c r="A5" s="2" t="s">
        <v>86</v>
      </c>
      <c r="B5" s="2" t="s">
        <v>17</v>
      </c>
      <c r="C5" s="2">
        <v>356</v>
      </c>
      <c r="D5" s="4" t="s">
        <v>18</v>
      </c>
      <c r="E5" s="6">
        <v>179</v>
      </c>
      <c r="F5" s="6"/>
      <c r="G5" s="6">
        <v>1.0409999999999999</v>
      </c>
      <c r="H5" s="6">
        <v>0</v>
      </c>
      <c r="I5" s="6">
        <v>1.0409999999999999</v>
      </c>
      <c r="J5" s="8">
        <v>5</v>
      </c>
      <c r="K5" s="8">
        <v>41</v>
      </c>
      <c r="L5" s="18">
        <v>58</v>
      </c>
      <c r="M5" s="9">
        <f t="shared" si="0"/>
        <v>0.23747685185185186</v>
      </c>
      <c r="N5" s="9">
        <f t="shared" si="1"/>
        <v>0.22812377699505462</v>
      </c>
      <c r="O5" s="8" t="s">
        <v>71</v>
      </c>
    </row>
    <row r="6" spans="1:16" ht="21" x14ac:dyDescent="0.35">
      <c r="A6" s="3" t="s">
        <v>14</v>
      </c>
      <c r="B6" s="4" t="s">
        <v>15</v>
      </c>
      <c r="C6" s="3">
        <v>117</v>
      </c>
      <c r="D6" s="4" t="s">
        <v>16</v>
      </c>
      <c r="E6" s="5">
        <v>305</v>
      </c>
      <c r="F6" s="6"/>
      <c r="G6" s="6">
        <v>1.038</v>
      </c>
      <c r="H6" s="6">
        <v>0</v>
      </c>
      <c r="I6" s="6">
        <v>1.038</v>
      </c>
      <c r="J6" s="8">
        <v>5</v>
      </c>
      <c r="K6" s="8">
        <v>51</v>
      </c>
      <c r="L6" s="18">
        <v>27</v>
      </c>
      <c r="M6" s="9">
        <f t="shared" si="0"/>
        <v>0.24406249999999999</v>
      </c>
      <c r="N6" s="9">
        <f t="shared" si="1"/>
        <v>0.23512764932562619</v>
      </c>
      <c r="O6" s="8" t="s">
        <v>71</v>
      </c>
    </row>
    <row r="7" spans="1:16" ht="21" x14ac:dyDescent="0.35">
      <c r="A7" s="4" t="s">
        <v>24</v>
      </c>
      <c r="B7" s="4" t="s">
        <v>25</v>
      </c>
      <c r="C7" s="4">
        <v>217</v>
      </c>
      <c r="D7" s="4" t="s">
        <v>26</v>
      </c>
      <c r="E7" s="5">
        <v>180</v>
      </c>
      <c r="F7" s="6" t="s">
        <v>27</v>
      </c>
      <c r="G7" s="6">
        <v>1.071</v>
      </c>
      <c r="H7" s="6">
        <v>1.0129999999999999</v>
      </c>
      <c r="I7" s="6">
        <f>G7*H7</f>
        <v>1.0849229999999999</v>
      </c>
      <c r="J7" s="8">
        <v>6</v>
      </c>
      <c r="K7" s="8">
        <v>15</v>
      </c>
      <c r="L7" s="18">
        <v>19</v>
      </c>
      <c r="M7" s="9">
        <f t="shared" si="0"/>
        <v>0.26063657407407409</v>
      </c>
      <c r="N7" s="9">
        <f t="shared" si="1"/>
        <v>0.24335814572742681</v>
      </c>
      <c r="O7" s="8" t="s">
        <v>71</v>
      </c>
    </row>
    <row r="8" spans="1:16" ht="21" x14ac:dyDescent="0.35">
      <c r="A8" s="2" t="s">
        <v>28</v>
      </c>
      <c r="B8" s="2" t="s">
        <v>25</v>
      </c>
      <c r="C8" s="2">
        <v>127</v>
      </c>
      <c r="D8" s="2" t="s">
        <v>26</v>
      </c>
      <c r="E8" s="6">
        <v>175</v>
      </c>
      <c r="F8" s="6" t="s">
        <v>27</v>
      </c>
      <c r="G8" s="6">
        <v>1.071</v>
      </c>
      <c r="H8" s="6">
        <v>1.0129999999999999</v>
      </c>
      <c r="I8" s="6">
        <f>G8*H8</f>
        <v>1.0849229999999999</v>
      </c>
      <c r="J8" s="8">
        <v>6</v>
      </c>
      <c r="K8" s="8">
        <v>22</v>
      </c>
      <c r="L8" s="18">
        <v>20</v>
      </c>
      <c r="M8" s="9">
        <f t="shared" si="0"/>
        <v>0.26550925925925922</v>
      </c>
      <c r="N8" s="9">
        <f t="shared" si="1"/>
        <v>0.24790780509734756</v>
      </c>
      <c r="O8" s="8" t="s">
        <v>71</v>
      </c>
    </row>
    <row r="9" spans="1:16" ht="21" x14ac:dyDescent="0.35">
      <c r="A9" s="4" t="s">
        <v>32</v>
      </c>
      <c r="B9" s="4" t="s">
        <v>33</v>
      </c>
      <c r="C9" s="4">
        <v>27</v>
      </c>
      <c r="D9" s="4" t="s">
        <v>34</v>
      </c>
      <c r="E9" s="5"/>
      <c r="F9" s="6"/>
      <c r="G9" s="6">
        <v>1.129</v>
      </c>
      <c r="H9" s="6">
        <v>0</v>
      </c>
      <c r="I9" s="6">
        <v>1.129</v>
      </c>
      <c r="J9" s="8">
        <v>6</v>
      </c>
      <c r="K9" s="8">
        <v>48</v>
      </c>
      <c r="L9" s="18">
        <v>48</v>
      </c>
      <c r="M9" s="9">
        <f t="shared" si="0"/>
        <v>0.28388888888888891</v>
      </c>
      <c r="N9" s="9">
        <f t="shared" si="1"/>
        <v>0.25145162877669525</v>
      </c>
      <c r="O9" s="8" t="s">
        <v>71</v>
      </c>
    </row>
    <row r="10" spans="1:16" ht="21" x14ac:dyDescent="0.35">
      <c r="A10" s="4" t="s">
        <v>0</v>
      </c>
      <c r="B10" s="4" t="s">
        <v>1</v>
      </c>
      <c r="C10" s="4">
        <v>120</v>
      </c>
      <c r="D10" s="4" t="s">
        <v>2</v>
      </c>
      <c r="E10" s="5"/>
      <c r="F10" s="6"/>
      <c r="G10" s="6">
        <v>0.85799999999999998</v>
      </c>
      <c r="H10" s="6">
        <v>0</v>
      </c>
      <c r="I10" s="6">
        <v>0.85799999999999998</v>
      </c>
      <c r="J10" s="8">
        <v>5</v>
      </c>
      <c r="K10" s="8">
        <v>11</v>
      </c>
      <c r="L10" s="18">
        <v>20</v>
      </c>
      <c r="M10" s="9">
        <f t="shared" si="0"/>
        <v>0.2162037037037037</v>
      </c>
      <c r="N10" s="9">
        <f t="shared" si="1"/>
        <v>0.25198566865233535</v>
      </c>
      <c r="O10" s="8" t="s">
        <v>71</v>
      </c>
    </row>
    <row r="11" spans="1:16" ht="21" x14ac:dyDescent="0.35">
      <c r="A11" s="4" t="s">
        <v>11</v>
      </c>
      <c r="B11" s="4" t="s">
        <v>12</v>
      </c>
      <c r="C11" s="4">
        <v>526</v>
      </c>
      <c r="D11" s="4" t="s">
        <v>13</v>
      </c>
      <c r="E11" s="5">
        <v>340</v>
      </c>
      <c r="F11" s="6"/>
      <c r="G11" s="6">
        <v>1.028</v>
      </c>
      <c r="H11" s="6">
        <v>0</v>
      </c>
      <c r="I11" s="6">
        <v>1.028</v>
      </c>
      <c r="J11" s="8">
        <v>6</v>
      </c>
      <c r="K11" s="8">
        <v>31</v>
      </c>
      <c r="L11" s="18">
        <v>2</v>
      </c>
      <c r="M11" s="9">
        <f t="shared" si="0"/>
        <v>0.27155092592592595</v>
      </c>
      <c r="N11" s="9">
        <f t="shared" si="1"/>
        <v>0.26415459720420809</v>
      </c>
      <c r="O11" s="8" t="s">
        <v>71</v>
      </c>
    </row>
    <row r="12" spans="1:16" ht="21" x14ac:dyDescent="0.35">
      <c r="A12" s="4" t="s">
        <v>39</v>
      </c>
      <c r="B12" s="4" t="s">
        <v>40</v>
      </c>
      <c r="C12" s="4">
        <v>80466</v>
      </c>
      <c r="D12" s="4" t="s">
        <v>41</v>
      </c>
      <c r="E12" s="5">
        <v>310</v>
      </c>
      <c r="F12" s="6"/>
      <c r="G12" s="6">
        <v>1.1930000000000001</v>
      </c>
      <c r="H12" s="6">
        <v>0</v>
      </c>
      <c r="I12" s="6">
        <v>1.1930000000000001</v>
      </c>
      <c r="J12" s="8">
        <v>5</v>
      </c>
      <c r="K12" s="8">
        <v>11</v>
      </c>
      <c r="L12" s="18">
        <v>20</v>
      </c>
      <c r="M12" s="9" t="s">
        <v>89</v>
      </c>
      <c r="N12" s="9" t="s">
        <v>89</v>
      </c>
      <c r="O12" s="8" t="s">
        <v>71</v>
      </c>
    </row>
    <row r="13" spans="1:16" ht="21" x14ac:dyDescent="0.35">
      <c r="A13" s="4" t="s">
        <v>55</v>
      </c>
      <c r="B13" s="4" t="s">
        <v>56</v>
      </c>
      <c r="C13" s="4">
        <v>74909</v>
      </c>
      <c r="D13" s="4" t="s">
        <v>41</v>
      </c>
      <c r="E13" s="5">
        <v>382</v>
      </c>
      <c r="F13" s="6" t="s">
        <v>31</v>
      </c>
      <c r="G13" s="6">
        <v>1.1930000000000001</v>
      </c>
      <c r="H13" s="6">
        <v>1.02</v>
      </c>
      <c r="I13" s="6">
        <f>G13*H13</f>
        <v>1.2168600000000001</v>
      </c>
      <c r="J13" s="8">
        <v>5</v>
      </c>
      <c r="K13" s="8">
        <v>30</v>
      </c>
      <c r="L13" s="18">
        <v>0</v>
      </c>
      <c r="M13" s="9" t="s">
        <v>89</v>
      </c>
      <c r="N13" s="9" t="s">
        <v>89</v>
      </c>
      <c r="O13" s="8" t="s">
        <v>71</v>
      </c>
    </row>
    <row r="14" spans="1:16" ht="21" x14ac:dyDescent="0.35">
      <c r="A14" s="2" t="s">
        <v>57</v>
      </c>
      <c r="B14" s="2" t="s">
        <v>58</v>
      </c>
      <c r="C14" s="4">
        <v>11</v>
      </c>
      <c r="D14" s="4" t="s">
        <v>59</v>
      </c>
      <c r="E14" s="5"/>
      <c r="F14" s="6"/>
      <c r="G14" s="6">
        <v>1.242</v>
      </c>
      <c r="H14" s="6">
        <v>0</v>
      </c>
      <c r="I14" s="6">
        <v>1.242</v>
      </c>
      <c r="J14" s="8">
        <v>6</v>
      </c>
      <c r="K14" s="8">
        <v>45</v>
      </c>
      <c r="L14" s="18">
        <v>36</v>
      </c>
      <c r="M14" s="9" t="s">
        <v>89</v>
      </c>
      <c r="N14" s="9" t="s">
        <v>89</v>
      </c>
      <c r="O14" s="8" t="s">
        <v>71</v>
      </c>
    </row>
    <row r="15" spans="1:16" ht="21" x14ac:dyDescent="0.35">
      <c r="A15" s="4" t="s">
        <v>49</v>
      </c>
      <c r="B15" s="4" t="s">
        <v>50</v>
      </c>
      <c r="C15" s="4">
        <v>68408</v>
      </c>
      <c r="D15" s="4" t="s">
        <v>41</v>
      </c>
      <c r="E15" s="5">
        <v>355</v>
      </c>
      <c r="F15" s="6" t="s">
        <v>9</v>
      </c>
      <c r="G15" s="6">
        <v>1.1930000000000001</v>
      </c>
      <c r="H15" s="6">
        <v>1.0069999999999999</v>
      </c>
      <c r="I15" s="6">
        <f>G15*H15</f>
        <v>1.2013509999999998</v>
      </c>
      <c r="J15" s="8">
        <v>6</v>
      </c>
      <c r="K15" s="8">
        <v>38</v>
      </c>
      <c r="L15" s="18">
        <v>16</v>
      </c>
      <c r="M15" s="9" t="s">
        <v>89</v>
      </c>
      <c r="N15" s="9" t="s">
        <v>89</v>
      </c>
      <c r="O15" s="8" t="s">
        <v>71</v>
      </c>
    </row>
    <row r="16" spans="1:16" ht="21" x14ac:dyDescent="0.35">
      <c r="A16" s="4" t="s">
        <v>43</v>
      </c>
      <c r="B16" s="2" t="s">
        <v>44</v>
      </c>
      <c r="C16" s="2">
        <v>52843</v>
      </c>
      <c r="D16" s="4" t="s">
        <v>45</v>
      </c>
      <c r="E16" s="6"/>
      <c r="F16" s="6"/>
      <c r="G16" s="6">
        <v>1.1930000000000001</v>
      </c>
      <c r="H16" s="6">
        <v>0</v>
      </c>
      <c r="I16" s="6">
        <v>1.1930000000000001</v>
      </c>
      <c r="J16" s="8">
        <v>6</v>
      </c>
      <c r="K16" s="8">
        <v>43</v>
      </c>
      <c r="L16" s="18">
        <v>15</v>
      </c>
      <c r="M16" s="9" t="s">
        <v>89</v>
      </c>
      <c r="N16" s="9" t="s">
        <v>89</v>
      </c>
      <c r="O16" s="8" t="s">
        <v>71</v>
      </c>
    </row>
    <row r="17" spans="1:15" ht="21" x14ac:dyDescent="0.35">
      <c r="A17" s="4" t="s">
        <v>79</v>
      </c>
      <c r="B17" s="4" t="s">
        <v>42</v>
      </c>
      <c r="C17" s="4">
        <v>91967</v>
      </c>
      <c r="D17" s="4" t="s">
        <v>41</v>
      </c>
      <c r="E17" s="5"/>
      <c r="F17" s="6"/>
      <c r="G17" s="6">
        <v>1.1930000000000001</v>
      </c>
      <c r="H17" s="6">
        <v>0</v>
      </c>
      <c r="I17" s="6">
        <v>1.1930000000000001</v>
      </c>
      <c r="J17" s="8" t="s">
        <v>78</v>
      </c>
      <c r="K17" s="8"/>
      <c r="L17" s="18"/>
      <c r="M17" s="9" t="s">
        <v>78</v>
      </c>
      <c r="N17" s="9" t="s">
        <v>78</v>
      </c>
      <c r="O17" s="8" t="s">
        <v>71</v>
      </c>
    </row>
    <row r="18" spans="1:15" ht="20.25" x14ac:dyDescent="0.3">
      <c r="A18" s="29" t="s">
        <v>87</v>
      </c>
    </row>
  </sheetData>
  <sortState ref="A1:Z25">
    <sortCondition ref="N1:N25"/>
  </sortState>
  <mergeCells count="1">
    <mergeCell ref="A1:P1"/>
  </mergeCells>
  <pageMargins left="0.7" right="0.7" top="0.75" bottom="0.75" header="0.3" footer="0.3"/>
  <pageSetup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activeCell="H10" sqref="H10"/>
    </sheetView>
  </sheetViews>
  <sheetFormatPr defaultRowHeight="15" x14ac:dyDescent="0.25"/>
  <cols>
    <col min="1" max="1" width="23.5703125" customWidth="1"/>
    <col min="2" max="2" width="26.140625" customWidth="1"/>
    <col min="3" max="3" width="15.28515625" customWidth="1"/>
    <col min="5" max="7" width="0" hidden="1" customWidth="1"/>
    <col min="9" max="9" width="17.42578125" customWidth="1"/>
  </cols>
  <sheetData>
    <row r="1" spans="1:9" ht="26.25" x14ac:dyDescent="0.4">
      <c r="A1" s="32" t="s">
        <v>91</v>
      </c>
      <c r="B1" s="32"/>
      <c r="C1" s="32"/>
      <c r="D1" s="32"/>
      <c r="E1" s="32"/>
      <c r="F1" s="32"/>
      <c r="G1" s="32"/>
      <c r="H1" s="32"/>
      <c r="I1" s="32"/>
    </row>
    <row r="2" spans="1:9" ht="23.25" x14ac:dyDescent="0.35">
      <c r="A2" s="11" t="s">
        <v>61</v>
      </c>
      <c r="B2" s="11" t="s">
        <v>62</v>
      </c>
      <c r="C2" s="12" t="s">
        <v>63</v>
      </c>
      <c r="D2" s="13" t="s">
        <v>64</v>
      </c>
      <c r="E2" s="15" t="s">
        <v>74</v>
      </c>
      <c r="F2" s="15" t="s">
        <v>75</v>
      </c>
      <c r="G2" s="17" t="s">
        <v>76</v>
      </c>
      <c r="H2" s="16" t="s">
        <v>72</v>
      </c>
      <c r="I2" s="15" t="s">
        <v>70</v>
      </c>
    </row>
    <row r="3" spans="1:9" ht="20.25" x14ac:dyDescent="0.3">
      <c r="A3" s="4" t="s">
        <v>53</v>
      </c>
      <c r="B3" s="4" t="s">
        <v>54</v>
      </c>
      <c r="C3" s="4">
        <v>111825</v>
      </c>
      <c r="D3" s="4" t="s">
        <v>41</v>
      </c>
      <c r="E3" s="8">
        <v>6</v>
      </c>
      <c r="F3" s="8">
        <v>0</v>
      </c>
      <c r="G3" s="18">
        <v>37</v>
      </c>
      <c r="H3" s="9">
        <f>TIME(E3,F3,G3)</f>
        <v>0.25042824074074072</v>
      </c>
      <c r="I3" s="8" t="s">
        <v>21</v>
      </c>
    </row>
    <row r="4" spans="1:9" ht="20.25" x14ac:dyDescent="0.3">
      <c r="A4" s="4" t="s">
        <v>39</v>
      </c>
      <c r="B4" s="4" t="s">
        <v>40</v>
      </c>
      <c r="C4" s="4">
        <v>80466</v>
      </c>
      <c r="D4" s="4" t="s">
        <v>41</v>
      </c>
      <c r="E4" s="8">
        <v>5</v>
      </c>
      <c r="F4" s="8">
        <v>11</v>
      </c>
      <c r="G4" s="18">
        <v>20</v>
      </c>
      <c r="H4" s="9" t="s">
        <v>89</v>
      </c>
      <c r="I4" s="8" t="s">
        <v>71</v>
      </c>
    </row>
    <row r="5" spans="1:9" ht="20.25" x14ac:dyDescent="0.3">
      <c r="A5" s="4" t="s">
        <v>51</v>
      </c>
      <c r="B5" s="4" t="s">
        <v>52</v>
      </c>
      <c r="C5" s="4">
        <v>107939</v>
      </c>
      <c r="D5" s="4" t="s">
        <v>41</v>
      </c>
      <c r="E5" s="8">
        <v>5</v>
      </c>
      <c r="F5" s="8">
        <v>25</v>
      </c>
      <c r="G5" s="18">
        <v>16</v>
      </c>
      <c r="H5" s="9" t="s">
        <v>89</v>
      </c>
      <c r="I5" s="8" t="s">
        <v>21</v>
      </c>
    </row>
    <row r="6" spans="1:9" ht="20.25" x14ac:dyDescent="0.3">
      <c r="A6" s="4" t="s">
        <v>46</v>
      </c>
      <c r="B6" s="4" t="s">
        <v>47</v>
      </c>
      <c r="C6" s="4">
        <v>84552</v>
      </c>
      <c r="D6" s="4" t="s">
        <v>41</v>
      </c>
      <c r="E6" s="8">
        <v>5</v>
      </c>
      <c r="F6" s="8">
        <v>28</v>
      </c>
      <c r="G6" s="18">
        <v>9</v>
      </c>
      <c r="H6" s="9" t="s">
        <v>89</v>
      </c>
      <c r="I6" s="8" t="s">
        <v>48</v>
      </c>
    </row>
    <row r="7" spans="1:9" ht="20.25" x14ac:dyDescent="0.3">
      <c r="A7" s="4" t="s">
        <v>55</v>
      </c>
      <c r="B7" s="4" t="s">
        <v>56</v>
      </c>
      <c r="C7" s="4">
        <v>74909</v>
      </c>
      <c r="D7" s="4" t="s">
        <v>41</v>
      </c>
      <c r="E7" s="8">
        <v>5</v>
      </c>
      <c r="F7" s="8">
        <v>30</v>
      </c>
      <c r="G7" s="18">
        <v>0</v>
      </c>
      <c r="H7" s="9" t="s">
        <v>89</v>
      </c>
      <c r="I7" s="8" t="s">
        <v>71</v>
      </c>
    </row>
    <row r="8" spans="1:9" ht="20.25" x14ac:dyDescent="0.3">
      <c r="A8" s="4" t="s">
        <v>49</v>
      </c>
      <c r="B8" s="4" t="s">
        <v>50</v>
      </c>
      <c r="C8" s="4">
        <v>68408</v>
      </c>
      <c r="D8" s="4" t="s">
        <v>41</v>
      </c>
      <c r="E8" s="8">
        <v>6</v>
      </c>
      <c r="F8" s="8">
        <v>38</v>
      </c>
      <c r="G8" s="18">
        <v>16</v>
      </c>
      <c r="H8" s="9" t="s">
        <v>89</v>
      </c>
      <c r="I8" s="8" t="s">
        <v>71</v>
      </c>
    </row>
    <row r="9" spans="1:9" ht="21" x14ac:dyDescent="0.35">
      <c r="A9" s="4" t="s">
        <v>43</v>
      </c>
      <c r="B9" s="2" t="s">
        <v>44</v>
      </c>
      <c r="C9" s="31">
        <v>52843</v>
      </c>
      <c r="D9" s="4" t="s">
        <v>45</v>
      </c>
      <c r="E9" s="8">
        <v>6</v>
      </c>
      <c r="F9" s="8">
        <v>43</v>
      </c>
      <c r="G9" s="18">
        <v>15</v>
      </c>
      <c r="H9" s="9" t="s">
        <v>89</v>
      </c>
      <c r="I9" s="8" t="s">
        <v>71</v>
      </c>
    </row>
    <row r="10" spans="1:9" ht="20.25" x14ac:dyDescent="0.3">
      <c r="A10" s="4" t="s">
        <v>79</v>
      </c>
      <c r="B10" s="4" t="s">
        <v>42</v>
      </c>
      <c r="C10" s="4">
        <v>91967</v>
      </c>
      <c r="D10" s="4" t="s">
        <v>41</v>
      </c>
      <c r="E10" s="8" t="s">
        <v>78</v>
      </c>
      <c r="F10" s="8"/>
      <c r="G10" s="18"/>
      <c r="H10" s="9" t="s">
        <v>78</v>
      </c>
      <c r="I10" s="8" t="s">
        <v>71</v>
      </c>
    </row>
  </sheetData>
  <sortState ref="A2:X9">
    <sortCondition ref="H2:H9"/>
  </sortState>
  <mergeCells count="1">
    <mergeCell ref="A1:I1"/>
  </mergeCells>
  <pageMargins left="0.7" right="0.7" top="0.75" bottom="0.75" header="0.3" footer="0.3"/>
  <pageSetup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Elapsed</vt:lpstr>
      <vt:lpstr>Corrected</vt:lpstr>
      <vt:lpstr>Singlehanded</vt:lpstr>
      <vt:lpstr>Little Miss</vt:lpstr>
      <vt:lpstr>SHBCC</vt:lpstr>
      <vt:lpstr>Largest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</dc:creator>
  <dc:description/>
  <cp:lastModifiedBy>justi_000</cp:lastModifiedBy>
  <cp:revision>39</cp:revision>
  <cp:lastPrinted>2017-07-03T19:58:53Z</cp:lastPrinted>
  <dcterms:created xsi:type="dcterms:W3CDTF">2017-06-30T20:23:00Z</dcterms:created>
  <dcterms:modified xsi:type="dcterms:W3CDTF">2017-07-04T03:37:14Z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